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ecologicfrance-my.sharepoint.com/personal/rronceray_ecologic-france_com/Documents/Bureau/sharepoint/Recyclab EEE/LOCAL Recyclabilité niveau 1 - Documents à jour/ABJ/"/>
    </mc:Choice>
  </mc:AlternateContent>
  <xr:revisionPtr revIDLastSave="55" documentId="8_{58F62EB3-5093-4E4D-86AC-53BB99B78CA4}" xr6:coauthVersionLast="47" xr6:coauthVersionMax="47" xr10:uidLastSave="{2FD97B76-B600-4F1B-98BC-3921110065EE}"/>
  <workbookProtection workbookAlgorithmName="SHA-512" workbookHashValue="g7hgKuaz0V0OsTmJUv0l8xJyhNrts2J78mYU57+rNe50tKt5bX+fvmGpUdP3ApaD6e9WAIld/DAFaLBW3zk9HA==" workbookSaltValue="VHmmh8piIDFJ1U8U9T1+gw==" workbookSpinCount="100000" lockStructure="1"/>
  <bookViews>
    <workbookView minimized="1" xWindow="7080" yWindow="2080" windowWidth="12800" windowHeight="7360" tabRatio="891" activeTab="3" xr2:uid="{00000000-000D-0000-FFFF-FFFF00000000}"/>
  </bookViews>
  <sheets>
    <sheet name="Introduction" sheetId="10" r:id="rId1"/>
    <sheet name="User guide" sheetId="7" r:id="rId2"/>
    <sheet name="0.Identification of products" sheetId="15" r:id="rId3"/>
    <sheet name="1.Presumption of recyclability" sheetId="23" r:id="rId4"/>
    <sheet name="2.Material balance" sheetId="1" r:id="rId5"/>
    <sheet name="RESULTS" sheetId="27" r:id="rId6"/>
    <sheet name="INFO_Recyclable materials" sheetId="18" r:id="rId7"/>
    <sheet name="INFO_Versions" sheetId="19" r:id="rId8"/>
  </sheets>
  <definedNames>
    <definedName name="_ftn1" localSheetId="5">RESULTS!#REF!</definedName>
    <definedName name="_ftnref1" localSheetId="5">RESULTS!#REF!</definedName>
    <definedName name="Charge_list">#REF!</definedName>
    <definedName name="charge001">#REF!</definedName>
    <definedName name="charge002">#REF!</definedName>
    <definedName name="charge003">#REF!</definedName>
    <definedName name="charge004">#REF!</definedName>
    <definedName name="charge005">#REF!</definedName>
    <definedName name="charge006">#REF!</definedName>
    <definedName name="charge007">#REF!</definedName>
    <definedName name="charge008">#REF!</definedName>
    <definedName name="charge009">#REF!</definedName>
    <definedName name="charge010">#REF!</definedName>
    <definedName name="charge011">#REF!</definedName>
    <definedName name="charge012">#REF!</definedName>
    <definedName name="charge013">#REF!</definedName>
    <definedName name="charge014">#REF!</definedName>
    <definedName name="charge015">#REF!</definedName>
    <definedName name="charge016">#REF!</definedName>
    <definedName name="charge017">#REF!</definedName>
    <definedName name="charge018">#REF!</definedName>
    <definedName name="charge019">#REF!</definedName>
    <definedName name="charge020">#REF!</definedName>
    <definedName name="charge021">#REF!</definedName>
    <definedName name="charge022">#REF!</definedName>
    <definedName name="charge023">#REF!</definedName>
    <definedName name="charge024">#REF!</definedName>
    <definedName name="charge025">#REF!</definedName>
    <definedName name="charge026">#REF!</definedName>
    <definedName name="charge027">#REF!</definedName>
    <definedName name="charge028">#REF!</definedName>
    <definedName name="charge029">#REF!</definedName>
    <definedName name="charge030">#REF!</definedName>
    <definedName name="charge031">#REF!</definedName>
    <definedName name="charge032">#REF!</definedName>
    <definedName name="charge033">#REF!</definedName>
    <definedName name="charge034">#REF!</definedName>
    <definedName name="charge035">#REF!</definedName>
    <definedName name="charge036">#REF!</definedName>
    <definedName name="charge037">#REF!</definedName>
    <definedName name="charge038">#REF!</definedName>
    <definedName name="charge039">#REF!</definedName>
    <definedName name="charge040">#REF!</definedName>
    <definedName name="charge041">#REF!</definedName>
    <definedName name="charge042">#REF!</definedName>
    <definedName name="charge043">#REF!</definedName>
    <definedName name="charge044">#REF!</definedName>
    <definedName name="charge045">#REF!</definedName>
    <definedName name="charge046">#REF!</definedName>
    <definedName name="charge047">#REF!</definedName>
    <definedName name="charge048">#REF!</definedName>
    <definedName name="charge049">#REF!</definedName>
    <definedName name="charge050">#REF!</definedName>
    <definedName name="charge051">#REF!</definedName>
    <definedName name="charge052">#REF!</definedName>
    <definedName name="charge053">#REF!</definedName>
    <definedName name="charge054">#REF!</definedName>
    <definedName name="charge055">#REF!</definedName>
    <definedName name="charge056">#REF!</definedName>
    <definedName name="charge057">#REF!</definedName>
    <definedName name="charge058">#REF!</definedName>
    <definedName name="charge059">#REF!</definedName>
    <definedName name="charge060">#REF!</definedName>
    <definedName name="charge061">#REF!</definedName>
    <definedName name="charge062">#REF!</definedName>
    <definedName name="charge063">#REF!</definedName>
    <definedName name="charge064">#REF!</definedName>
    <definedName name="charge065">#REF!</definedName>
    <definedName name="charge066">#REF!</definedName>
    <definedName name="charge067">#REF!</definedName>
    <definedName name="charge068">#REF!</definedName>
    <definedName name="charge069">#REF!</definedName>
    <definedName name="charge070">#REF!</definedName>
    <definedName name="charge071">#REF!</definedName>
    <definedName name="charge072">#REF!</definedName>
    <definedName name="charge073">#REF!</definedName>
    <definedName name="charge074">#REF!</definedName>
    <definedName name="charge075">#REF!</definedName>
    <definedName name="Coating_list">#REF!</definedName>
    <definedName name="coating001">#REF!</definedName>
    <definedName name="coating002">#REF!</definedName>
    <definedName name="coating003">#REF!</definedName>
    <definedName name="coating004">#REF!</definedName>
    <definedName name="coating005">#REF!</definedName>
    <definedName name="coating006">#REF!</definedName>
    <definedName name="coating007">#REF!</definedName>
    <definedName name="coating008">#REF!</definedName>
    <definedName name="coating009">#REF!</definedName>
    <definedName name="coating010">#REF!</definedName>
    <definedName name="coating011">#REF!</definedName>
    <definedName name="coating012">#REF!</definedName>
    <definedName name="coating013">#REF!</definedName>
    <definedName name="coating014">#REF!</definedName>
    <definedName name="coating015">#REF!</definedName>
    <definedName name="coating016">#REF!</definedName>
    <definedName name="coating017">#REF!</definedName>
    <definedName name="coating018">#REF!</definedName>
    <definedName name="coating019">#REF!</definedName>
    <definedName name="coating020">#REF!</definedName>
    <definedName name="coating021">#REF!</definedName>
    <definedName name="coating022">#REF!</definedName>
    <definedName name="coating023">#REF!</definedName>
    <definedName name="coating024">#REF!</definedName>
    <definedName name="coating025">#REF!</definedName>
    <definedName name="coating026">#REF!</definedName>
    <definedName name="coating027">#REF!</definedName>
    <definedName name="coating028">#REF!</definedName>
    <definedName name="coating029">#REF!</definedName>
    <definedName name="coating030">#REF!</definedName>
    <definedName name="coating031">#REF!</definedName>
    <definedName name="coating032">#REF!</definedName>
    <definedName name="coating033">#REF!</definedName>
    <definedName name="coating034">#REF!</definedName>
    <definedName name="coating035">#REF!</definedName>
    <definedName name="coating036">#REF!</definedName>
    <definedName name="coating037">#REF!</definedName>
    <definedName name="coating038">#REF!</definedName>
    <definedName name="coating039">#REF!</definedName>
    <definedName name="coating040">#REF!</definedName>
    <definedName name="coating041">#REF!</definedName>
    <definedName name="coating042">#REF!</definedName>
    <definedName name="coating043">#REF!</definedName>
    <definedName name="coating044">#REF!</definedName>
    <definedName name="coating045">#REF!</definedName>
    <definedName name="coating046">#REF!</definedName>
    <definedName name="coating047">#REF!</definedName>
    <definedName name="coating048">#REF!</definedName>
    <definedName name="coating049">#REF!</definedName>
    <definedName name="coating050">#REF!</definedName>
    <definedName name="coating051">#REF!</definedName>
    <definedName name="coating052">#REF!</definedName>
    <definedName name="coating053">#REF!</definedName>
    <definedName name="coating054">#REF!</definedName>
    <definedName name="coating055">#REF!</definedName>
    <definedName name="coating056">#REF!</definedName>
    <definedName name="coating057">#REF!</definedName>
    <definedName name="coating058">#REF!</definedName>
    <definedName name="coating059">#REF!</definedName>
    <definedName name="coating060">#REF!</definedName>
    <definedName name="coating061">#REF!</definedName>
    <definedName name="coating062">#REF!</definedName>
    <definedName name="coating063">#REF!</definedName>
    <definedName name="coating064">#REF!</definedName>
    <definedName name="coating065">#REF!</definedName>
    <definedName name="coating066">#REF!</definedName>
    <definedName name="coating067">#REF!</definedName>
    <definedName name="coating068">#REF!</definedName>
    <definedName name="coating069">#REF!</definedName>
    <definedName name="coating070">#REF!</definedName>
    <definedName name="coating071">#REF!</definedName>
    <definedName name="coating072">#REF!</definedName>
    <definedName name="coating073">#REF!</definedName>
    <definedName name="coating074">#REF!</definedName>
    <definedName name="coating075">#REF!</definedName>
    <definedName name="Eco_piece_list">#REF!</definedName>
    <definedName name="Is_piece_list">#REF!</definedName>
    <definedName name="Materials_list">#REF!</definedName>
    <definedName name="Materials_Numbre_list">#REF!</definedName>
    <definedName name="Piece_ecosystems_list">#REF!</definedName>
    <definedName name="Piece_simulateds_list">#REF!</definedName>
    <definedName name="product_families_list">#REF!</definedName>
    <definedName name="product001">#REF!</definedName>
    <definedName name="product002">#REF!</definedName>
    <definedName name="product003">#REF!</definedName>
    <definedName name="product004">#REF!</definedName>
    <definedName name="product005">#REF!</definedName>
    <definedName name="product006">#REF!</definedName>
    <definedName name="product007">#REF!</definedName>
    <definedName name="product008">#REF!</definedName>
    <definedName name="product009">#REF!</definedName>
    <definedName name="product010">#REF!</definedName>
    <definedName name="product011">#REF!</definedName>
    <definedName name="product012">#REF!</definedName>
    <definedName name="product013">#REF!</definedName>
    <definedName name="product014">#REF!</definedName>
    <definedName name="product015">#REF!</definedName>
    <definedName name="product016">#REF!</definedName>
    <definedName name="product017">#REF!</definedName>
    <definedName name="product018">#REF!</definedName>
    <definedName name="product019">#REF!</definedName>
    <definedName name="Products_list">#REF!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5" i="1" l="1"/>
  <c r="E5" i="1"/>
  <c r="F5" i="23"/>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222" i="1"/>
  <c r="Q223" i="1"/>
  <c r="Q224" i="1"/>
  <c r="Q225" i="1"/>
  <c r="Q226" i="1"/>
  <c r="Q227" i="1"/>
  <c r="Q228" i="1"/>
  <c r="Q229" i="1"/>
  <c r="Q230" i="1"/>
  <c r="Q231" i="1"/>
  <c r="Q232" i="1"/>
  <c r="Q233" i="1"/>
  <c r="Q234" i="1"/>
  <c r="Q235" i="1"/>
  <c r="Q236" i="1"/>
  <c r="Q237" i="1"/>
  <c r="Q238" i="1"/>
  <c r="Q239" i="1"/>
  <c r="Q240" i="1"/>
  <c r="Q241" i="1"/>
  <c r="Q242" i="1"/>
  <c r="Q243" i="1"/>
  <c r="Q244" i="1"/>
  <c r="Q245" i="1"/>
  <c r="Q246" i="1"/>
  <c r="Q247" i="1"/>
  <c r="Q248" i="1"/>
  <c r="Q249" i="1"/>
  <c r="Q250" i="1"/>
  <c r="Q251" i="1"/>
  <c r="Q252" i="1"/>
  <c r="Q253" i="1"/>
  <c r="Q254" i="1"/>
  <c r="Q255" i="1"/>
  <c r="Q256" i="1"/>
  <c r="Q257" i="1"/>
  <c r="Q258" i="1"/>
  <c r="Q259" i="1"/>
  <c r="Q260" i="1"/>
  <c r="Q261" i="1"/>
  <c r="Q262" i="1"/>
  <c r="Q263" i="1"/>
  <c r="Q264" i="1"/>
  <c r="Q265" i="1"/>
  <c r="Q266" i="1"/>
  <c r="Q267" i="1"/>
  <c r="Q268" i="1"/>
  <c r="Q269" i="1"/>
  <c r="Q270" i="1"/>
  <c r="Q271" i="1"/>
  <c r="Q272" i="1"/>
  <c r="Q273" i="1"/>
  <c r="Q274" i="1"/>
  <c r="Q275" i="1"/>
  <c r="Q276" i="1"/>
  <c r="Q277" i="1"/>
  <c r="Q278" i="1"/>
  <c r="Q279" i="1"/>
  <c r="Q280" i="1"/>
  <c r="Q281" i="1"/>
  <c r="Q282" i="1"/>
  <c r="Q283" i="1"/>
  <c r="Q284" i="1"/>
  <c r="Q285" i="1"/>
  <c r="Q286" i="1"/>
  <c r="Q287" i="1"/>
  <c r="Q288" i="1"/>
  <c r="Q289" i="1"/>
  <c r="Q290" i="1"/>
  <c r="Q291" i="1"/>
  <c r="Q292" i="1"/>
  <c r="Q293" i="1"/>
  <c r="Q294" i="1"/>
  <c r="Q295" i="1"/>
  <c r="Q296" i="1"/>
  <c r="Q297" i="1"/>
  <c r="Q298" i="1"/>
  <c r="Q299" i="1"/>
  <c r="Q300" i="1"/>
  <c r="Q301" i="1"/>
  <c r="Q302" i="1"/>
  <c r="Q303" i="1"/>
  <c r="Q304" i="1"/>
  <c r="Q305" i="1"/>
  <c r="Q306" i="1"/>
  <c r="Q307" i="1"/>
  <c r="Q308" i="1"/>
  <c r="Q309" i="1"/>
  <c r="Q310" i="1"/>
  <c r="Q311" i="1"/>
  <c r="Q312" i="1"/>
  <c r="Q313" i="1"/>
  <c r="Q314" i="1"/>
  <c r="Q315" i="1"/>
  <c r="Q316" i="1"/>
  <c r="Q317" i="1"/>
  <c r="Q318" i="1"/>
  <c r="Q319" i="1"/>
  <c r="Q320" i="1"/>
  <c r="Q321" i="1"/>
  <c r="Q322" i="1"/>
  <c r="Q323" i="1"/>
  <c r="Q324" i="1"/>
  <c r="Q325" i="1"/>
  <c r="Q326" i="1"/>
  <c r="Q327" i="1"/>
  <c r="Q328" i="1"/>
  <c r="Q329" i="1"/>
  <c r="Q330" i="1"/>
  <c r="Q331" i="1"/>
  <c r="Q332" i="1"/>
  <c r="Q333" i="1"/>
  <c r="Q334" i="1"/>
  <c r="Q335" i="1"/>
  <c r="Q336" i="1"/>
  <c r="Q337" i="1"/>
  <c r="Q338" i="1"/>
  <c r="Q339" i="1"/>
  <c r="Q340" i="1"/>
  <c r="Q341" i="1"/>
  <c r="Q342" i="1"/>
  <c r="Q343" i="1"/>
  <c r="Q344" i="1"/>
  <c r="Q345" i="1"/>
  <c r="Q346" i="1"/>
  <c r="Q347" i="1"/>
  <c r="Q348" i="1"/>
  <c r="Q349" i="1"/>
  <c r="Q350" i="1"/>
  <c r="Q351" i="1"/>
  <c r="Q352" i="1"/>
  <c r="Q353" i="1"/>
  <c r="Q354" i="1"/>
  <c r="Q355" i="1"/>
  <c r="Q356" i="1"/>
  <c r="Q357" i="1"/>
  <c r="Q358" i="1"/>
  <c r="Q359" i="1"/>
  <c r="Q360" i="1"/>
  <c r="Q361" i="1"/>
  <c r="Q362" i="1"/>
  <c r="Q363" i="1"/>
  <c r="Q364" i="1"/>
  <c r="Q365" i="1"/>
  <c r="Q366" i="1"/>
  <c r="Q367" i="1"/>
  <c r="Q368" i="1"/>
  <c r="Q369" i="1"/>
  <c r="Q370" i="1"/>
  <c r="Q371" i="1"/>
  <c r="Q372" i="1"/>
  <c r="Q373" i="1"/>
  <c r="Q374" i="1"/>
  <c r="Q375" i="1"/>
  <c r="Q376" i="1"/>
  <c r="Q377" i="1"/>
  <c r="Q378" i="1"/>
  <c r="Q379" i="1"/>
  <c r="Q380" i="1"/>
  <c r="Q381" i="1"/>
  <c r="Q382" i="1"/>
  <c r="Q383" i="1"/>
  <c r="Q384" i="1"/>
  <c r="Q385" i="1"/>
  <c r="Q386" i="1"/>
  <c r="Q387" i="1"/>
  <c r="Q388" i="1"/>
  <c r="Q389" i="1"/>
  <c r="Q390" i="1"/>
  <c r="Q391" i="1"/>
  <c r="Q392" i="1"/>
  <c r="Q393" i="1"/>
  <c r="Q394" i="1"/>
  <c r="Q395" i="1"/>
  <c r="Q396" i="1"/>
  <c r="Q397" i="1"/>
  <c r="Q398" i="1"/>
  <c r="Q399" i="1"/>
  <c r="Q400" i="1"/>
  <c r="Q401" i="1"/>
  <c r="Q402" i="1"/>
  <c r="Q403" i="1"/>
  <c r="Q404" i="1"/>
  <c r="Q405" i="1"/>
  <c r="Q406" i="1"/>
  <c r="Q407" i="1"/>
  <c r="Q408" i="1"/>
  <c r="Q409" i="1"/>
  <c r="Q410" i="1"/>
  <c r="Q411" i="1"/>
  <c r="Q412" i="1"/>
  <c r="Q413" i="1"/>
  <c r="Q414" i="1"/>
  <c r="Q415" i="1"/>
  <c r="Q416" i="1"/>
  <c r="Q417" i="1"/>
  <c r="Q418" i="1"/>
  <c r="Q419" i="1"/>
  <c r="Q420" i="1"/>
  <c r="Q421" i="1"/>
  <c r="Q422" i="1"/>
  <c r="Q423" i="1"/>
  <c r="Q424" i="1"/>
  <c r="Q425" i="1"/>
  <c r="Q426" i="1"/>
  <c r="Q427" i="1"/>
  <c r="Q428" i="1"/>
  <c r="Q429" i="1"/>
  <c r="Q430" i="1"/>
  <c r="Q431" i="1"/>
  <c r="Q432" i="1"/>
  <c r="Q433" i="1"/>
  <c r="Q434" i="1"/>
  <c r="Q435" i="1"/>
  <c r="Q436" i="1"/>
  <c r="Q437" i="1"/>
  <c r="Q438" i="1"/>
  <c r="Q439" i="1"/>
  <c r="Q440" i="1"/>
  <c r="Q441" i="1"/>
  <c r="Q442" i="1"/>
  <c r="Q443" i="1"/>
  <c r="Q444" i="1"/>
  <c r="Q445" i="1"/>
  <c r="Q446" i="1"/>
  <c r="Q447" i="1"/>
  <c r="Q448" i="1"/>
  <c r="Q449" i="1"/>
  <c r="Q450" i="1"/>
  <c r="Q451" i="1"/>
  <c r="Q452" i="1"/>
  <c r="Q453" i="1"/>
  <c r="Q454" i="1"/>
  <c r="Q455" i="1"/>
  <c r="Q456" i="1"/>
  <c r="Q457" i="1"/>
  <c r="Q458" i="1"/>
  <c r="Q459" i="1"/>
  <c r="Q460" i="1"/>
  <c r="Q461" i="1"/>
  <c r="Q462" i="1"/>
  <c r="Q463" i="1"/>
  <c r="Q464" i="1"/>
  <c r="Q465" i="1"/>
  <c r="Q466" i="1"/>
  <c r="Q467" i="1"/>
  <c r="Q468" i="1"/>
  <c r="Q469" i="1"/>
  <c r="Q470" i="1"/>
  <c r="Q471" i="1"/>
  <c r="Q472" i="1"/>
  <c r="Q473" i="1"/>
  <c r="Q474" i="1"/>
  <c r="Q475" i="1"/>
  <c r="Q476" i="1"/>
  <c r="Q477" i="1"/>
  <c r="Q478" i="1"/>
  <c r="Q479" i="1"/>
  <c r="Q480" i="1"/>
  <c r="Q481" i="1"/>
  <c r="Q482" i="1"/>
  <c r="Q483" i="1"/>
  <c r="Q484" i="1"/>
  <c r="Q485" i="1"/>
  <c r="Q486" i="1"/>
  <c r="Q487" i="1"/>
  <c r="Q488" i="1"/>
  <c r="Q489" i="1"/>
  <c r="Q490" i="1"/>
  <c r="Q491" i="1"/>
  <c r="Q492" i="1"/>
  <c r="Q493" i="1"/>
  <c r="Q494" i="1"/>
  <c r="Q495" i="1"/>
  <c r="Q496" i="1"/>
  <c r="Q497" i="1"/>
  <c r="Q498" i="1"/>
  <c r="Q499" i="1"/>
  <c r="Q500" i="1"/>
  <c r="Q501" i="1"/>
  <c r="Q502" i="1"/>
  <c r="Q503" i="1"/>
  <c r="Q504" i="1"/>
  <c r="Q505" i="1"/>
  <c r="Q506" i="1"/>
  <c r="Q507" i="1"/>
  <c r="Q508" i="1"/>
  <c r="Q509" i="1"/>
  <c r="Q510" i="1"/>
  <c r="Q511" i="1"/>
  <c r="Q512" i="1"/>
  <c r="Q513" i="1"/>
  <c r="Q514" i="1"/>
  <c r="Q515" i="1"/>
  <c r="Q516" i="1"/>
  <c r="Q517" i="1"/>
  <c r="Q518" i="1"/>
  <c r="Q519" i="1"/>
  <c r="Q520" i="1"/>
  <c r="Q521" i="1"/>
  <c r="Q522" i="1"/>
  <c r="Q523" i="1"/>
  <c r="Q524" i="1"/>
  <c r="Q525" i="1"/>
  <c r="Q526" i="1"/>
  <c r="Q527" i="1"/>
  <c r="Q528" i="1"/>
  <c r="Q529" i="1"/>
  <c r="Q530" i="1"/>
  <c r="Q531" i="1"/>
  <c r="Q532" i="1"/>
  <c r="Q533" i="1"/>
  <c r="Q534" i="1"/>
  <c r="Q535" i="1"/>
  <c r="Q536" i="1"/>
  <c r="Q537" i="1"/>
  <c r="Q538" i="1"/>
  <c r="Q539" i="1"/>
  <c r="Q540" i="1"/>
  <c r="Q541" i="1"/>
  <c r="Q542" i="1"/>
  <c r="Q543" i="1"/>
  <c r="Q544" i="1"/>
  <c r="Q545" i="1"/>
  <c r="Q546" i="1"/>
  <c r="Q547" i="1"/>
  <c r="Q548" i="1"/>
  <c r="Q549" i="1"/>
  <c r="Q550" i="1"/>
  <c r="Q551" i="1"/>
  <c r="Q552" i="1"/>
  <c r="Q553" i="1"/>
  <c r="Q554" i="1"/>
  <c r="Q555" i="1"/>
  <c r="Q556" i="1"/>
  <c r="Q557" i="1"/>
  <c r="Q558" i="1"/>
  <c r="Q559" i="1"/>
  <c r="Q560" i="1"/>
  <c r="Q561" i="1"/>
  <c r="Q562" i="1"/>
  <c r="Q563" i="1"/>
  <c r="Q564" i="1"/>
  <c r="Q565" i="1"/>
  <c r="Q566" i="1"/>
  <c r="Q567" i="1"/>
  <c r="Q568" i="1"/>
  <c r="Q569" i="1"/>
  <c r="Q570" i="1"/>
  <c r="Q571" i="1"/>
  <c r="Q572" i="1"/>
  <c r="Q573" i="1"/>
  <c r="Q574" i="1"/>
  <c r="Q575" i="1"/>
  <c r="Q576" i="1"/>
  <c r="Q577" i="1"/>
  <c r="Q578" i="1"/>
  <c r="Q579" i="1"/>
  <c r="Q580" i="1"/>
  <c r="Q581" i="1"/>
  <c r="Q582" i="1"/>
  <c r="Q583" i="1"/>
  <c r="Q584" i="1"/>
  <c r="Q585" i="1"/>
  <c r="Q586" i="1"/>
  <c r="Q587" i="1"/>
  <c r="Q588" i="1"/>
  <c r="Q589" i="1"/>
  <c r="Q590" i="1"/>
  <c r="Q591" i="1"/>
  <c r="Q592" i="1"/>
  <c r="Q593" i="1"/>
  <c r="Q594" i="1"/>
  <c r="Q595" i="1"/>
  <c r="Q596" i="1"/>
  <c r="Q597" i="1"/>
  <c r="Q598" i="1"/>
  <c r="Q599" i="1"/>
  <c r="Q600" i="1"/>
  <c r="Q601" i="1"/>
  <c r="Q602" i="1"/>
  <c r="Q603" i="1"/>
  <c r="Q604" i="1"/>
  <c r="Q605" i="1"/>
  <c r="Q606" i="1"/>
  <c r="Q607" i="1"/>
  <c r="Q608" i="1"/>
  <c r="Q609" i="1"/>
  <c r="Q610" i="1"/>
  <c r="Q611" i="1"/>
  <c r="Q612" i="1"/>
  <c r="Q613" i="1"/>
  <c r="Q614" i="1"/>
  <c r="Q615" i="1"/>
  <c r="Q616" i="1"/>
  <c r="Q617" i="1"/>
  <c r="Q618" i="1"/>
  <c r="Q619" i="1"/>
  <c r="Q620" i="1"/>
  <c r="Q621" i="1"/>
  <c r="Q622" i="1"/>
  <c r="Q623" i="1"/>
  <c r="Q624" i="1"/>
  <c r="Q625" i="1"/>
  <c r="Q626" i="1"/>
  <c r="Q627" i="1"/>
  <c r="Q628" i="1"/>
  <c r="Q629" i="1"/>
  <c r="Q630" i="1"/>
  <c r="Q631" i="1"/>
  <c r="Q632" i="1"/>
  <c r="Q633" i="1"/>
  <c r="Q634" i="1"/>
  <c r="Q635" i="1"/>
  <c r="Q636" i="1"/>
  <c r="Q637" i="1"/>
  <c r="Q638" i="1"/>
  <c r="Q639" i="1"/>
  <c r="Q640" i="1"/>
  <c r="Q641" i="1"/>
  <c r="Q642" i="1"/>
  <c r="Q643" i="1"/>
  <c r="Q644" i="1"/>
  <c r="Q645" i="1"/>
  <c r="Q646" i="1"/>
  <c r="Q647" i="1"/>
  <c r="Q648" i="1"/>
  <c r="Q649" i="1"/>
  <c r="Q650" i="1"/>
  <c r="Q651" i="1"/>
  <c r="Q652" i="1"/>
  <c r="Q653" i="1"/>
  <c r="Q654" i="1"/>
  <c r="Q655" i="1"/>
  <c r="Q656" i="1"/>
  <c r="Q657" i="1"/>
  <c r="Q658" i="1"/>
  <c r="Q659" i="1"/>
  <c r="Q660" i="1"/>
  <c r="Q661" i="1"/>
  <c r="Q662" i="1"/>
  <c r="Q663" i="1"/>
  <c r="Q664" i="1"/>
  <c r="Q665" i="1"/>
  <c r="Q666" i="1"/>
  <c r="Q667" i="1"/>
  <c r="Q668" i="1"/>
  <c r="Q669" i="1"/>
  <c r="Q670" i="1"/>
  <c r="Q671" i="1"/>
  <c r="Q672" i="1"/>
  <c r="Q673" i="1"/>
  <c r="Q674" i="1"/>
  <c r="Q675" i="1"/>
  <c r="Q676" i="1"/>
  <c r="Q677" i="1"/>
  <c r="Q678" i="1"/>
  <c r="Q679" i="1"/>
  <c r="Q680" i="1"/>
  <c r="Q681" i="1"/>
  <c r="Q682" i="1"/>
  <c r="Q683" i="1"/>
  <c r="Q684" i="1"/>
  <c r="Q685" i="1"/>
  <c r="Q686" i="1"/>
  <c r="Q687" i="1"/>
  <c r="Q688" i="1"/>
  <c r="Q689" i="1"/>
  <c r="Q690" i="1"/>
  <c r="Q691" i="1"/>
  <c r="Q692" i="1"/>
  <c r="Q693" i="1"/>
  <c r="Q694" i="1"/>
  <c r="Q695" i="1"/>
  <c r="Q696" i="1"/>
  <c r="Q697" i="1"/>
  <c r="Q698" i="1"/>
  <c r="Q699" i="1"/>
  <c r="Q700" i="1"/>
  <c r="Q701" i="1"/>
  <c r="Q702" i="1"/>
  <c r="Q703" i="1"/>
  <c r="Q704" i="1"/>
  <c r="Q705" i="1"/>
  <c r="Q706" i="1"/>
  <c r="Q707" i="1"/>
  <c r="Q708" i="1"/>
  <c r="Q709" i="1"/>
  <c r="Q710" i="1"/>
  <c r="Q711" i="1"/>
  <c r="Q712" i="1"/>
  <c r="Q713" i="1"/>
  <c r="Q714" i="1"/>
  <c r="Q715" i="1"/>
  <c r="Q716" i="1"/>
  <c r="Q717" i="1"/>
  <c r="Q718" i="1"/>
  <c r="Q719" i="1"/>
  <c r="Q720" i="1"/>
  <c r="Q721" i="1"/>
  <c r="Q722" i="1"/>
  <c r="Q723" i="1"/>
  <c r="Q724" i="1"/>
  <c r="Q725" i="1"/>
  <c r="Q726" i="1"/>
  <c r="Q727" i="1"/>
  <c r="Q728" i="1"/>
  <c r="Q729" i="1"/>
  <c r="Q730" i="1"/>
  <c r="Q731" i="1"/>
  <c r="Q732" i="1"/>
  <c r="Q733" i="1"/>
  <c r="Q734" i="1"/>
  <c r="Q735" i="1"/>
  <c r="Q736" i="1"/>
  <c r="Q737" i="1"/>
  <c r="Q738" i="1"/>
  <c r="Q739" i="1"/>
  <c r="Q740" i="1"/>
  <c r="Q741" i="1"/>
  <c r="Q742" i="1"/>
  <c r="Q743" i="1"/>
  <c r="Q744" i="1"/>
  <c r="Q745" i="1"/>
  <c r="Q746" i="1"/>
  <c r="Q747" i="1"/>
  <c r="Q748" i="1"/>
  <c r="Q749" i="1"/>
  <c r="Q750" i="1"/>
  <c r="Q751" i="1"/>
  <c r="Q752" i="1"/>
  <c r="Q753" i="1"/>
  <c r="Q754" i="1"/>
  <c r="Q755" i="1"/>
  <c r="Q756" i="1"/>
  <c r="Q757" i="1"/>
  <c r="Q758" i="1"/>
  <c r="Q759" i="1"/>
  <c r="Q760" i="1"/>
  <c r="Q761" i="1"/>
  <c r="Q762" i="1"/>
  <c r="Q763" i="1"/>
  <c r="Q764" i="1"/>
  <c r="Q765" i="1"/>
  <c r="Q766" i="1"/>
  <c r="Q767" i="1"/>
  <c r="Q768" i="1"/>
  <c r="Q769" i="1"/>
  <c r="Q770" i="1"/>
  <c r="Q771" i="1"/>
  <c r="Q772" i="1"/>
  <c r="Q773" i="1"/>
  <c r="Q774" i="1"/>
  <c r="Q775" i="1"/>
  <c r="Q776" i="1"/>
  <c r="Q777" i="1"/>
  <c r="Q778" i="1"/>
  <c r="Q779" i="1"/>
  <c r="Q780" i="1"/>
  <c r="Q781" i="1"/>
  <c r="Q782" i="1"/>
  <c r="Q783" i="1"/>
  <c r="Q784" i="1"/>
  <c r="Q785" i="1"/>
  <c r="Q786" i="1"/>
  <c r="Q787" i="1"/>
  <c r="Q788" i="1"/>
  <c r="Q789" i="1"/>
  <c r="Q790" i="1"/>
  <c r="Q791" i="1"/>
  <c r="Q792" i="1"/>
  <c r="Q793" i="1"/>
  <c r="Q794" i="1"/>
  <c r="Q795" i="1"/>
  <c r="Q796" i="1"/>
  <c r="Q797" i="1"/>
  <c r="Q798" i="1"/>
  <c r="Q799" i="1"/>
  <c r="Q800" i="1"/>
  <c r="Q801" i="1"/>
  <c r="Q802" i="1"/>
  <c r="Q803" i="1"/>
  <c r="Q804" i="1"/>
  <c r="Q805" i="1"/>
  <c r="Q806" i="1"/>
  <c r="Q807" i="1"/>
  <c r="Q808" i="1"/>
  <c r="Q809" i="1"/>
  <c r="Q810" i="1"/>
  <c r="Q811" i="1"/>
  <c r="Q812" i="1"/>
  <c r="Q813" i="1"/>
  <c r="Q814" i="1"/>
  <c r="Q815" i="1"/>
  <c r="Q816" i="1"/>
  <c r="Q817" i="1"/>
  <c r="Q818" i="1"/>
  <c r="Q819" i="1"/>
  <c r="Q820" i="1"/>
  <c r="Q821" i="1"/>
  <c r="Q822" i="1"/>
  <c r="Q823" i="1"/>
  <c r="Q824" i="1"/>
  <c r="Q825" i="1"/>
  <c r="Q826" i="1"/>
  <c r="Q827" i="1"/>
  <c r="Q828" i="1"/>
  <c r="Q829" i="1"/>
  <c r="Q830" i="1"/>
  <c r="Q831" i="1"/>
  <c r="Q832" i="1"/>
  <c r="Q833" i="1"/>
  <c r="Q834" i="1"/>
  <c r="Q835" i="1"/>
  <c r="Q836" i="1"/>
  <c r="Q837" i="1"/>
  <c r="Q838" i="1"/>
  <c r="Q839" i="1"/>
  <c r="Q840" i="1"/>
  <c r="Q841" i="1"/>
  <c r="Q842" i="1"/>
  <c r="Q843" i="1"/>
  <c r="Q844" i="1"/>
  <c r="Q845" i="1"/>
  <c r="Q846" i="1"/>
  <c r="Q847" i="1"/>
  <c r="Q848" i="1"/>
  <c r="Q849" i="1"/>
  <c r="Q850" i="1"/>
  <c r="Q851" i="1"/>
  <c r="Q852" i="1"/>
  <c r="Q853" i="1"/>
  <c r="Q854" i="1"/>
  <c r="Q855" i="1"/>
  <c r="Q856" i="1"/>
  <c r="Q857" i="1"/>
  <c r="Q858" i="1"/>
  <c r="Q859" i="1"/>
  <c r="Q860" i="1"/>
  <c r="Q861" i="1"/>
  <c r="Q862" i="1"/>
  <c r="Q863" i="1"/>
  <c r="Q864" i="1"/>
  <c r="Q865" i="1"/>
  <c r="Q866" i="1"/>
  <c r="Q867" i="1"/>
  <c r="Q868" i="1"/>
  <c r="Q869" i="1"/>
  <c r="Q870" i="1"/>
  <c r="Q871" i="1"/>
  <c r="Q872" i="1"/>
  <c r="Q873" i="1"/>
  <c r="Q874" i="1"/>
  <c r="Q875" i="1"/>
  <c r="Q876" i="1"/>
  <c r="Q877" i="1"/>
  <c r="Q878" i="1"/>
  <c r="Q879" i="1"/>
  <c r="Q880" i="1"/>
  <c r="Q881" i="1"/>
  <c r="Q882" i="1"/>
  <c r="Q883" i="1"/>
  <c r="Q884" i="1"/>
  <c r="Q885" i="1"/>
  <c r="Q886" i="1"/>
  <c r="Q887" i="1"/>
  <c r="Q888" i="1"/>
  <c r="Q889" i="1"/>
  <c r="Q890" i="1"/>
  <c r="Q891" i="1"/>
  <c r="Q892" i="1"/>
  <c r="Q893" i="1"/>
  <c r="Q894" i="1"/>
  <c r="Q895" i="1"/>
  <c r="Q896" i="1"/>
  <c r="Q897" i="1"/>
  <c r="Q898" i="1"/>
  <c r="Q899" i="1"/>
  <c r="Q900" i="1"/>
  <c r="Q901" i="1"/>
  <c r="Q902" i="1"/>
  <c r="Q903" i="1"/>
  <c r="Q904" i="1"/>
  <c r="Q905" i="1"/>
  <c r="Q906" i="1"/>
  <c r="Q907" i="1"/>
  <c r="Q908" i="1"/>
  <c r="Q909" i="1"/>
  <c r="Q910" i="1"/>
  <c r="Q911" i="1"/>
  <c r="Q912" i="1"/>
  <c r="Q913" i="1"/>
  <c r="Q914" i="1"/>
  <c r="Q915" i="1"/>
  <c r="Q916" i="1"/>
  <c r="Q917" i="1"/>
  <c r="Q918" i="1"/>
  <c r="Q919" i="1"/>
  <c r="Q920" i="1"/>
  <c r="Q921" i="1"/>
  <c r="Q922" i="1"/>
  <c r="Q923" i="1"/>
  <c r="Q924" i="1"/>
  <c r="Q925" i="1"/>
  <c r="Q926" i="1"/>
  <c r="Q927" i="1"/>
  <c r="Q928" i="1"/>
  <c r="Q929" i="1"/>
  <c r="Q930" i="1"/>
  <c r="Q931" i="1"/>
  <c r="Q932" i="1"/>
  <c r="Q933" i="1"/>
  <c r="Q934" i="1"/>
  <c r="Q935" i="1"/>
  <c r="Q936" i="1"/>
  <c r="Q937" i="1"/>
  <c r="Q938" i="1"/>
  <c r="Q939" i="1"/>
  <c r="Q940" i="1"/>
  <c r="Q941" i="1"/>
  <c r="Q942" i="1"/>
  <c r="Q943" i="1"/>
  <c r="Q944" i="1"/>
  <c r="Q945" i="1"/>
  <c r="Q946" i="1"/>
  <c r="Q947" i="1"/>
  <c r="Q948" i="1"/>
  <c r="Q949" i="1"/>
  <c r="Q950" i="1"/>
  <c r="Q951" i="1"/>
  <c r="Q952" i="1"/>
  <c r="Q953" i="1"/>
  <c r="Q954" i="1"/>
  <c r="Q955" i="1"/>
  <c r="Q956" i="1"/>
  <c r="Q957" i="1"/>
  <c r="Q958" i="1"/>
  <c r="Q959" i="1"/>
  <c r="Q960" i="1"/>
  <c r="Q961" i="1"/>
  <c r="Q962" i="1"/>
  <c r="Q963" i="1"/>
  <c r="Q964" i="1"/>
  <c r="Q965" i="1"/>
  <c r="Q966" i="1"/>
  <c r="Q967" i="1"/>
  <c r="Q968" i="1"/>
  <c r="Q969" i="1"/>
  <c r="Q970" i="1"/>
  <c r="Q971" i="1"/>
  <c r="Q972" i="1"/>
  <c r="Q973" i="1"/>
  <c r="Q974" i="1"/>
  <c r="Q975" i="1"/>
  <c r="Q976" i="1"/>
  <c r="Q977" i="1"/>
  <c r="Q978" i="1"/>
  <c r="Q979" i="1"/>
  <c r="Q980" i="1"/>
  <c r="Q981" i="1"/>
  <c r="Q982" i="1"/>
  <c r="Q983" i="1"/>
  <c r="Q984" i="1"/>
  <c r="Q985" i="1"/>
  <c r="Q986" i="1"/>
  <c r="Q987" i="1"/>
  <c r="Q988" i="1"/>
  <c r="Q989" i="1"/>
  <c r="Q990" i="1"/>
  <c r="Q991" i="1"/>
  <c r="Q992" i="1"/>
  <c r="Q993" i="1"/>
  <c r="Q994" i="1"/>
  <c r="Q995" i="1"/>
  <c r="Q996" i="1"/>
  <c r="Q997" i="1"/>
  <c r="Q998" i="1"/>
  <c r="Q999" i="1"/>
  <c r="Q1000" i="1"/>
  <c r="Q1001" i="1"/>
  <c r="Q1002" i="1"/>
  <c r="Q1003" i="1"/>
  <c r="Q1004" i="1"/>
  <c r="Q1005" i="1"/>
  <c r="Q1006" i="1"/>
  <c r="Q1007" i="1"/>
  <c r="Q1008" i="1"/>
  <c r="Q1009" i="1"/>
  <c r="Q1010" i="1"/>
  <c r="Q1011" i="1"/>
  <c r="Q1012" i="1"/>
  <c r="Q1013" i="1"/>
  <c r="Q1014" i="1"/>
  <c r="Q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5" i="1"/>
  <c r="Q10" i="1" l="1"/>
  <c r="Q11" i="1" s="1"/>
  <c r="D7" i="1" s="1"/>
  <c r="F10" i="1" l="1"/>
  <c r="G10" i="1"/>
  <c r="H10" i="1" l="1"/>
  <c r="I10" i="1"/>
  <c r="J10" i="1"/>
  <c r="K10" i="1"/>
  <c r="L10" i="1"/>
  <c r="M10" i="1"/>
  <c r="N10" i="1"/>
  <c r="E5" i="27"/>
  <c r="C5" i="27"/>
  <c r="D4" i="1" l="1"/>
  <c r="D5" i="1"/>
  <c r="H5" i="1" s="1"/>
  <c r="P10" i="1"/>
  <c r="P11" i="1" s="1"/>
  <c r="D6" i="1" s="1"/>
  <c r="G5" i="27" l="1"/>
  <c r="I5" i="2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tc={4635C7B5-FA76-427A-8416-4DE7295E99C0}</author>
    <author>tc={8F23BC29-A472-4295-987C-84A8826E6A84}</author>
    <author>tc={381D1F2E-9003-44F1-BE0E-1D6846CD82E9}</author>
    <author>tc={6DB6F032-B2CC-4A2E-A9C0-3AB224F6ED00}</author>
    <author>tc={F5273F01-1569-470D-8349-21975D25652A}</author>
    <author>tc={4ACC9E7C-18DB-4154-8E94-F613FDAD91AC}</author>
    <author>tc={83823B1C-98D5-4E21-B69D-882707539D6B}</author>
    <author>tc={8A47091E-4A1B-4775-963C-C7133821FF3E}</author>
    <author>tc={69394EEC-405C-4ADC-9DC0-6F3361EB9E45}</author>
    <author>tc={9953BEA5-45DB-4A41-B961-9191E087CA3F}</author>
    <author>tc={2F1F2C1B-5D7F-48F4-B360-A3307252EA63}</author>
    <author>tc={9C43B085-49A3-4126-AADA-EFA7F7D9EF0F}</author>
    <author>tc={760BA838-FC94-4C91-8B92-C7DDDD3502EC}</author>
    <author>tc={61BA8FAF-53EB-4287-9DA5-DD80F654082A}</author>
  </authors>
  <commentList>
    <comment ref="C10" authorId="0" shapeId="0" xr:uid="{4635C7B5-FA76-427A-8416-4DE7295E99C0}">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OUI</t>
      </text>
    </comment>
    <comment ref="C13" authorId="1" shapeId="0" xr:uid="{8F23BC29-A472-4295-987C-84A8826E6A84}">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4" authorId="2" shapeId="0" xr:uid="{381D1F2E-9003-44F1-BE0E-1D6846CD82E9}">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5" authorId="3" shapeId="0" xr:uid="{6DB6F032-B2CC-4A2E-A9C0-3AB224F6ED00}">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6" authorId="4" shapeId="0" xr:uid="{F5273F01-1569-470D-8349-21975D25652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7" authorId="5" shapeId="0" xr:uid="{4ACC9E7C-18DB-4154-8E94-F613FDAD91A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8" authorId="6" shapeId="0" xr:uid="{83823B1C-98D5-4E21-B69D-882707539D6B}">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19" authorId="7" shapeId="0" xr:uid="{8A47091E-4A1B-4775-963C-C7133821FF3E}">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20" authorId="8" shapeId="0" xr:uid="{69394EEC-405C-4ADC-9DC0-6F3361EB9E45}">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21" authorId="9" shapeId="0" xr:uid="{9953BEA5-45DB-4A41-B961-9191E087CA3F}">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22" authorId="10" shapeId="0" xr:uid="{2F1F2C1B-5D7F-48F4-B360-A3307252EA63}">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B23" authorId="11" shapeId="0" xr:uid="{9C43B085-49A3-4126-AADA-EFA7F7D9EF0F}">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 graisses etc?</t>
      </text>
    </comment>
    <comment ref="C23" authorId="12" shapeId="0" xr:uid="{760BA838-FC94-4C91-8B92-C7DDDD3502EC}">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 ref="C24" authorId="13" shapeId="0" xr:uid="{61BA8FAF-53EB-4287-9DA5-DD80F654082A}">
      <text>
        <t xml:space="preserve">[Commentaire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Peut être fusionné avec le suivant </t>
      </text>
    </comment>
  </commentList>
</comments>
</file>

<file path=xl/sharedStrings.xml><?xml version="1.0" encoding="utf-8"?>
<sst xmlns="http://schemas.openxmlformats.org/spreadsheetml/2006/main" count="212" uniqueCount="182">
  <si>
    <r>
      <rPr>
        <b/>
        <sz val="12"/>
        <rFont val="Calibri"/>
        <family val="2"/>
        <scheme val="minor"/>
      </rPr>
      <t xml:space="preserve">
</t>
    </r>
    <r>
      <rPr>
        <sz val="12"/>
        <rFont val="Calibri"/>
        <family val="2"/>
        <scheme val="minor"/>
      </rPr>
      <t xml:space="preserve">
</t>
    </r>
  </si>
  <si>
    <r>
      <t>The AGEC law (2020) created a new obligation for producers to inform consumers about the environmental qualities and characteristics of products placed on the market (article 13). This obligation is set out in the Environment Code:
"</t>
    </r>
    <r>
      <rPr>
        <b/>
        <sz val="12"/>
        <rFont val="Calibri"/>
        <family val="2"/>
        <scheme val="minor"/>
      </rPr>
      <t>Art. L. 541-9-1.</t>
    </r>
    <r>
      <rPr>
        <sz val="12"/>
        <rFont val="Calibri"/>
        <family val="2"/>
        <scheme val="minor"/>
      </rPr>
      <t xml:space="preserve"> -</t>
    </r>
    <r>
      <rPr>
        <i/>
        <sz val="12"/>
        <rFont val="Calibri"/>
        <family val="2"/>
        <scheme val="minor"/>
      </rPr>
      <t xml:space="preserve"> In order to improve consumer information, producers and importers of waste-generating products shall inform consumers, by means of marking, labelling, display or any other appropriate process, of their environmental qualities and characteristics, in particular the incorporation of recycled material, the use of renewable resources, durability, compostability, reparability, reusability, recyclability and the presence of hazardous substances, precious metals or rare earths, in accordance with European Union law."</t>
    </r>
  </si>
  <si>
    <r>
      <rPr>
        <b/>
        <sz val="12"/>
        <rFont val="Calibri"/>
        <family val="2"/>
        <scheme val="minor"/>
      </rPr>
      <t>Le décret n°2022-748</t>
    </r>
    <r>
      <rPr>
        <sz val="12"/>
        <rFont val="Calibri"/>
        <family val="2"/>
        <scheme val="minor"/>
      </rPr>
      <t xml:space="preserve"> du 29 avril 2022 précise les modalités d’application de ces obligations, au travers des articles R 541-220 à R541-223 du Code de l’Environnement. Le décret établit également que l’information sur la recyclabilité est communiquée au producteur par l’éco-organisme auquel il adhère, le cas échéant avec la mise à disposition d’un outil de calcul selon une méthode harmonisée.</t>
    </r>
  </si>
  <si>
    <r>
      <rPr>
        <b/>
        <u/>
        <sz val="11"/>
        <rFont val="Calibri"/>
        <family val="2"/>
        <scheme val="minor"/>
      </rPr>
      <t>This decree establishes 5 criteria for assessing the recyclability of a thermal DIY and gardening item:</t>
    </r>
    <r>
      <rPr>
        <sz val="11"/>
        <rFont val="Calibri"/>
        <family val="2"/>
        <scheme val="minor"/>
      </rPr>
      <t xml:space="preserve">
1.	The ability to be collected efficiently throughout the country, through public access to local collection points;
2.	The ability to be sorted, i.e. directed towards recycling channels for recycling;
3.	The absence of elements or substances that interfere with sorting and recycling or limit the use of the recycled material.  
4.	The ability to ensure that the recycled material produced by the recycling processes implemented represents more than 50% by mass of the waste collected. 
5.	The ability to be recycled on an industrial scale and in practice, in particular by guaranteeing that the quality of the recycled material obtained is sufficient to ensure the sustainability of outlets, and that the recycling chain can demonstrate a good capacity to handle products that can be integrated into it.
</t>
    </r>
    <r>
      <rPr>
        <b/>
        <sz val="11"/>
        <rFont val="Calibri"/>
        <family val="2"/>
        <scheme val="minor"/>
      </rPr>
      <t>Depending on the results of the assessment, 2 indications may be displayed:</t>
    </r>
    <r>
      <rPr>
        <sz val="11"/>
        <rFont val="Calibri"/>
        <family val="2"/>
        <scheme val="minor"/>
      </rPr>
      <t xml:space="preserve">
- if the product's recyclability is greater than 50%: display the words "mainly recyclable product".
- if the product is more than 95% recyclable: the words "entirely recyclable product" may be displayed. 
According to the decree, if the 5 criteria are not met (recyclability &lt; 50%), no label must be displayed.</t>
    </r>
  </si>
  <si>
    <t>A Frequently Asked Questions (FAQ) section has also been published by the Ministry of Ecology:</t>
  </si>
  <si>
    <t>https://www.ecologie.gouv.fr/encadrement-des-allegations-environnementales-et-information-du-consommateur-sur-produits</t>
  </si>
  <si>
    <t>This tool enables manufacturers of thermal DIY and gardening products to implement the established calculation rules.  Its use is compulsory.</t>
  </si>
  <si>
    <t>Version de l'outil</t>
  </si>
  <si>
    <t>Contact</t>
  </si>
  <si>
    <t>In the event of persistent difficulties in using this file, you can contact your usual Ecologic contacts.</t>
  </si>
  <si>
    <t>Règles  d'utilisation de l'outil</t>
  </si>
  <si>
    <t xml:space="preserve">All fields marked with an asterisk must be completed for the assessment to run smoothly. 
Depending on the software you are using and its version, messages and confirmation requests concerning the file format may appear when the file is saved. 
This file contains no macros, and can normally be registered and used under the most common formats (.xls, .xlsx, .xlsm, etc.). </t>
  </si>
  <si>
    <t>Processus d'évaluation</t>
  </si>
  <si>
    <t>Vue d'ensemble</t>
  </si>
  <si>
    <t xml:space="preserve">   </t>
  </si>
  <si>
    <t xml:space="preserve">All fields marked with an asterisk must be completed for the assessment to run smoothly. </t>
  </si>
  <si>
    <t>INFORMATIONS A RENSEIGNER</t>
  </si>
  <si>
    <t>Product designation</t>
  </si>
  <si>
    <t>to be completed (optional)</t>
  </si>
  <si>
    <t>Free text field, optional, this field only has an internal monitoring function for the producer.</t>
  </si>
  <si>
    <t>Product commercial reference</t>
  </si>
  <si>
    <t>to be completed</t>
  </si>
  <si>
    <t>Free-entry but mandatory text field, necessary to demonstrate the adequacy between the statement displayed to the consumer on a given reference and the assessment carried out using this tool.</t>
  </si>
  <si>
    <t>Type of product</t>
  </si>
  <si>
    <t>Free text field, but compulsory.
The list detailed in the Input aids" section below is provided for information only.</t>
  </si>
  <si>
    <t>Total mass of product* 
(excluding packaging, batteries or accumulators).</t>
  </si>
  <si>
    <t xml:space="preserve">Free-entry but compulsory numerical field, required to check the appropriateness of the subject report produced in the 2. Material balance" tab. Packaging, batteries and accumulators must be excluded from the mass of the product. </t>
  </si>
  <si>
    <t>Unit of mass used</t>
  </si>
  <si>
    <t>g</t>
  </si>
  <si>
    <r>
      <t xml:space="preserve">Mandatory field, unit to be selected in grams or kilograms. 
</t>
    </r>
    <r>
      <rPr>
        <b/>
        <i/>
        <sz val="11"/>
        <rFont val="Calibri"/>
        <family val="2"/>
        <scheme val="minor"/>
      </rPr>
      <t>Please note: the unit used (grams or kilograms) must be the same as for entering the nomenclature in the 2.Material balance" tab.</t>
    </r>
  </si>
  <si>
    <t>INPUT AIDS</t>
  </si>
  <si>
    <t>Cell C6:</t>
  </si>
  <si>
    <t>Product types - list provided for information only</t>
  </si>
  <si>
    <t>Lawn maintenance</t>
  </si>
  <si>
    <t>Portable hand-held scrubber</t>
  </si>
  <si>
    <t>kg</t>
  </si>
  <si>
    <t>Portable backpack scrubber</t>
  </si>
  <si>
    <t>Portable wheeled trimmer</t>
  </si>
  <si>
    <t>Edger</t>
  </si>
  <si>
    <t>Ride-on mower</t>
  </si>
  <si>
    <t>Walk-behind mower</t>
  </si>
  <si>
    <t>Cutting tool for brushcutters</t>
  </si>
  <si>
    <t>Flail cutter blade</t>
  </si>
  <si>
    <t>Blades for motor mowers and wheeled brushcutters</t>
  </si>
  <si>
    <t>Tree/shrub/hedge maintenance</t>
  </si>
  <si>
    <t>Hand-held blower</t>
  </si>
  <si>
    <t>Backpack blower</t>
  </si>
  <si>
    <t>Blower with mulching function</t>
  </si>
  <si>
    <t>Plant shredder</t>
  </si>
  <si>
    <t>Sprayer - knapsack sprayer</t>
  </si>
  <si>
    <t>Sprayer</t>
  </si>
  <si>
    <t>Hedge trimmers with pole</t>
  </si>
  <si>
    <t>Hedge trimmers without pole</t>
  </si>
  <si>
    <t>Pruning pole</t>
  </si>
  <si>
    <t>Chain saw</t>
  </si>
  <si>
    <t>Pole saw</t>
  </si>
  <si>
    <t>Chain saw guide</t>
  </si>
  <si>
    <t>Chainsaw chain</t>
  </si>
  <si>
    <t>Chain saw sprocket</t>
  </si>
  <si>
    <t>Shredder blade</t>
  </si>
  <si>
    <t>Soil maintenance and tillage</t>
  </si>
  <si>
    <t>Rotary tiller</t>
  </si>
  <si>
    <t>Tiller</t>
  </si>
  <si>
    <t>Microtiller</t>
  </si>
  <si>
    <t>Auger</t>
  </si>
  <si>
    <t>Scarifier</t>
  </si>
  <si>
    <t>Defoamer</t>
  </si>
  <si>
    <t>Aerator</t>
  </si>
  <si>
    <t>Tiller blade</t>
  </si>
  <si>
    <t>Cultivator tiller</t>
  </si>
  <si>
    <t>Scarifier blade</t>
  </si>
  <si>
    <t>Other</t>
  </si>
  <si>
    <t>Water pump</t>
  </si>
  <si>
    <t>Multifunction tool - Combisystem</t>
  </si>
  <si>
    <t>Multifunction tool - Multisystem</t>
  </si>
  <si>
    <t>Pressure washer</t>
  </si>
  <si>
    <t xml:space="preserve">Snow blower </t>
  </si>
  <si>
    <t>Log saw</t>
  </si>
  <si>
    <t>Log splitter</t>
  </si>
  <si>
    <t>Scraper</t>
  </si>
  <si>
    <t>Grinder</t>
  </si>
  <si>
    <t>Cutter</t>
  </si>
  <si>
    <t>Cutting disc</t>
  </si>
  <si>
    <t>Saw blade</t>
  </si>
  <si>
    <r>
      <t>The step described in this tab is a simplified evaluation method,</t>
    </r>
    <r>
      <rPr>
        <b/>
        <u/>
        <sz val="12"/>
        <rFont val="Calibri"/>
        <family val="2"/>
        <scheme val="minor"/>
      </rPr>
      <t xml:space="preserve"> optional</t>
    </r>
    <r>
      <rPr>
        <b/>
        <sz val="12"/>
        <rFont val="Calibri"/>
        <family val="2"/>
        <scheme val="minor"/>
      </rPr>
      <t>, which may be permitted for certain product sub-categories only (listed in the table below), following feedback from Ecologic members. 
If the product evaluated does not belong to one of these sub-categories, the "complete" evaluation must be carried out by following the steps described in the tab "2. Material balance".
In all cases, the producer can carry out a complete assessment by following the steps described in the tabs "2. Material balance", even if the product assessed belongs to one of the sub-categories listed in this tab.</t>
    </r>
  </si>
  <si>
    <t>INFORMATION TO BE PROVIDED</t>
  </si>
  <si>
    <t>RESULTS</t>
  </si>
  <si>
    <t>Does the product being assessed belong to one of the sub-categories eligible for a presumption of recyclability?</t>
  </si>
  <si>
    <t>Binary field YES/NO, optional (see table below). If the answer is "yes", the producer must check that the composition of the product assessed is consistent with the reference composition established for this sub-category.</t>
  </si>
  <si>
    <t>Is the composition of the product being assessed the same as the reference composition established for this sub-category?</t>
  </si>
  <si>
    <t>Binary field YES/NO, optional (see table below). The composition of the product being assessed must not deviate from the reference composition provided in the table below by more than the tolerance indicated.
If the answers in cells C5 and C6 are "yes", the product may display the mention "mainly recyclable product".</t>
  </si>
  <si>
    <t>Cell C4:</t>
  </si>
  <si>
    <t>Cell C7:</t>
  </si>
  <si>
    <t>Sub-categories eligible for the presumption of recyclability</t>
  </si>
  <si>
    <t xml:space="preserve">Reference composition </t>
  </si>
  <si>
    <t>Tolerance</t>
  </si>
  <si>
    <t>…</t>
  </si>
  <si>
    <t>If the product is not eligible for the presumption of recyclability, a quantified assessment of the recyclable part of the product must be made on the basis of the parameters provided in tab "2 Material balance". This assessment can be carried out iteratively, starting with the heaviest recyclable materials present in the product (listed in the "INFO_Recyclable_Materials" tab): 
	- the "majority recyclable product" label may be displayed as soon as the product's recyclability exceeds 50% on the basis of this assessment (details of other materials may then be disregarded).
   - the words "fully recyclable product" may be displayed as soon as the recyclability of the product exceeds 95% on the basis of this assessment (details of other materials may then be disregarded).
	- when the recyclability of the product is assessed at less than 50%, the product cannot be labelled as "mainly recyclable".
The assessment must be completed until more than 50% of the product is assessed as "recyclable" or "non-recyclable". The total mass of the product excludes batteries and accumulators and packaging.</t>
  </si>
  <si>
    <t>Summary of data provided</t>
  </si>
  <si>
    <t>Comments</t>
  </si>
  <si>
    <t xml:space="preserve">Masse modélisée* </t>
  </si>
  <si>
    <t>MATERIAL BALANCE SHEET RESULT</t>
  </si>
  <si>
    <t>Completeness of the nomenclature 
(check against the mass declared in tab 0.Product identification - cell C8)"</t>
  </si>
  <si>
    <t>% recyclable materials</t>
  </si>
  <si>
    <t>% non-recyclable materials</t>
  </si>
  <si>
    <t>% recyclable</t>
  </si>
  <si>
    <t>% non-recyclable</t>
  </si>
  <si>
    <t>Subtotals</t>
  </si>
  <si>
    <t>NOMENCLATURE</t>
  </si>
  <si>
    <t>"Green list
(recyclable materials)</t>
  </si>
  <si>
    <t>"Red list
(non-recyclable materials - details not required for assessment)".</t>
  </si>
  <si>
    <t>Total mass of the complex component 
(Optional)</t>
  </si>
  <si>
    <t>Metals</t>
  </si>
  <si>
    <t>Plastics</t>
  </si>
  <si>
    <t>Mineral fractions</t>
  </si>
  <si>
    <t>All metals and metal alloys</t>
  </si>
  <si>
    <t>ABS, PS, PE, PP not filled with BFR and density &lt; 1.1</t>
  </si>
  <si>
    <t>Glass</t>
  </si>
  <si>
    <t>All plastics containing BFRs or with a density &gt; 1.1 (except PMMA)</t>
  </si>
  <si>
    <t xml:space="preserve"> Expanded foams </t>
  </si>
  <si>
    <t xml:space="preserve">Silicones, elastomers, textiles </t>
  </si>
  <si>
    <t>Ceramics, glass-ceramics</t>
  </si>
  <si>
    <t>Wood, gas, materials not mentioned elsewhere</t>
  </si>
  <si>
    <t>total recyclable</t>
  </si>
  <si>
    <t>total non recyclable</t>
  </si>
  <si>
    <t>If the composition of a complex component is not known, a default composition can be applied: indicate its total mass here.</t>
  </si>
  <si>
    <r>
      <t xml:space="preserve">Indicate below the mass of materials concerned. 
Be sure to use the same </t>
    </r>
    <r>
      <rPr>
        <b/>
        <i/>
        <u/>
        <sz val="12"/>
        <rFont val="Calibri"/>
        <family val="2"/>
        <scheme val="minor"/>
      </rPr>
      <t>unit</t>
    </r>
    <r>
      <rPr>
        <i/>
        <sz val="12"/>
        <rFont val="Calibri"/>
        <family val="2"/>
        <scheme val="minor"/>
      </rPr>
      <t xml:space="preserve"> (grams or kilograms) as for the declaration of the total mass of the product in tab "0.Product identification" (cells C8 and C9).</t>
    </r>
  </si>
  <si>
    <t>Summary of the assessment and statement applicable to the reference assessed</t>
  </si>
  <si>
    <t>0. product identification</t>
  </si>
  <si>
    <t>1. Presumption of recyclability</t>
  </si>
  <si>
    <t xml:space="preserve">2. Materials balance </t>
  </si>
  <si>
    <t>Recyclability statement</t>
  </si>
  <si>
    <t>Extrapolation to other products</t>
  </si>
  <si>
    <t>Once a representative product within a wider range of references is eligible for the "mainly recyclable" label, it is possible to extrapolate this environmental quality to the other references in this range and consider that they are also eligible for the same label, provided that the difference in composition between these references and that of the representative product is not such as to reverse the result of the assessment. Each producer is responsible for the internal rules setting out the extrapolation procedures (identification of the "representative" product, listing of products considered to be part of the same range, tolerances to ensure that each of the references is in fact eligible for the same label as the representative product).</t>
  </si>
  <si>
    <t>List of commercial references linked to this assessment</t>
  </si>
  <si>
    <t>to be completed if necessary</t>
  </si>
  <si>
    <t>Elements justifying the extrapolation to these references</t>
  </si>
  <si>
    <t>Recyclability by material</t>
  </si>
  <si>
    <t>Default recyclable content in complex components</t>
  </si>
  <si>
    <t>Green list</t>
  </si>
  <si>
    <t>Product categories</t>
  </si>
  <si>
    <t>cat. 2</t>
  </si>
  <si>
    <t>YES</t>
  </si>
  <si>
    <t>ABS unfilled with BFR and density &lt; 1.1</t>
  </si>
  <si>
    <t>Components</t>
  </si>
  <si>
    <t>ABJth</t>
  </si>
  <si>
    <t>PS not filled with BFR and density &lt; 1.1</t>
  </si>
  <si>
    <t>Electric motors</t>
  </si>
  <si>
    <t>PE not filled with BFR and density &lt; 1.1</t>
  </si>
  <si>
    <t>Compressors</t>
  </si>
  <si>
    <t>PP not filled with BFR and specific gravity &lt; 1.1</t>
  </si>
  <si>
    <t>Electronic boards</t>
  </si>
  <si>
    <t>ABS-PC not filled with BFR and density &lt; 1.1</t>
  </si>
  <si>
    <t>Electrical cables</t>
  </si>
  <si>
    <t>Capacitors</t>
  </si>
  <si>
    <t>Liste rouge</t>
  </si>
  <si>
    <t xml:space="preserve">All plastics with density &gt; 1.1 or unknown </t>
  </si>
  <si>
    <t>NO</t>
  </si>
  <si>
    <t>All plastics containing BFRs</t>
  </si>
  <si>
    <t>Expanded foams</t>
  </si>
  <si>
    <t>Rubbers, silicones, elastomers</t>
  </si>
  <si>
    <t>Ceramics</t>
  </si>
  <si>
    <t>Glass ceramics</t>
  </si>
  <si>
    <t>Wood</t>
  </si>
  <si>
    <t>Textiles</t>
  </si>
  <si>
    <t>Gas</t>
  </si>
  <si>
    <t>All materials not listed elsewhere</t>
  </si>
  <si>
    <t>Oils</t>
  </si>
  <si>
    <t>PMMA not loaded with BFRs</t>
  </si>
  <si>
    <t>Tool version</t>
  </si>
  <si>
    <t>Release date</t>
  </si>
  <si>
    <t>1.0</t>
  </si>
  <si>
    <t>First version of the calculation tool</t>
  </si>
  <si>
    <t xml:space="preserve">Version 1.0 -  29.09.2023
</t>
  </si>
  <si>
    <t>Internal designation of sub-assembly</t>
  </si>
  <si>
    <t>Internal designation of part</t>
  </si>
  <si>
    <t>Internal designation of material*</t>
  </si>
  <si>
    <t>Type of complex component (Optional)</t>
  </si>
  <si>
    <t>Optional information to help producers structure their data</t>
  </si>
  <si>
    <t>Information required to verify the suitability of the recyclability parameters used</t>
  </si>
  <si>
    <t xml:space="preserve">If the composition of a complex component is not known, a default composition can be applied: indicate the component type here  </t>
  </si>
  <si>
    <r>
      <rPr>
        <sz val="11"/>
        <color rgb="FF000000"/>
        <rFont val="Calibri"/>
        <family val="2"/>
        <scheme val="minor"/>
      </rPr>
      <t xml:space="preserve">The assessment is carried out in several stages, described below:
</t>
    </r>
    <r>
      <rPr>
        <b/>
        <u/>
        <sz val="11"/>
        <color rgb="FF000000"/>
        <rFont val="Calibri"/>
        <family val="2"/>
        <scheme val="minor"/>
      </rPr>
      <t xml:space="preserve">1/ Simplified assessment for products assumed to be mainly recyclable
</t>
    </r>
    <r>
      <rPr>
        <sz val="11"/>
        <color rgb="FF000000"/>
        <rFont val="Calibri"/>
        <family val="2"/>
        <scheme val="minor"/>
      </rPr>
      <t xml:space="preserve">For certain sub-categories of products whose composition is generally stable over time and homogeneous between models, and which are, apart from exceptions, mostly recyclable within the meaning of this methodology, the producer may carry out a simplified assessment and use the term "mostly recyclable product", provided that he verifies that :
	- the composition of the model in question does not differ significantly from the reference composition on the basis of which the presumption of recyclability was established,
	- the model in question does not contain any specific disruptive elements limiting its recyclability, if such elements are identified in this note.
The </t>
    </r>
    <r>
      <rPr>
        <sz val="11"/>
        <color rgb="FF00B0F0"/>
        <rFont val="Calibri"/>
        <family val="2"/>
        <scheme val="minor"/>
      </rPr>
      <t>"1. presumption of recyclability"</t>
    </r>
    <r>
      <rPr>
        <sz val="11"/>
        <color rgb="FF000000"/>
        <rFont val="Calibri"/>
        <family val="2"/>
        <scheme val="minor"/>
      </rPr>
      <t xml:space="preserve"> tab provides the list of products eligible for this presumption of recyclability, with the average compositions and associated tolerances.
</t>
    </r>
    <r>
      <rPr>
        <u/>
        <sz val="11"/>
        <color rgb="FFFF0000"/>
        <rFont val="Calibri"/>
        <family val="2"/>
        <scheme val="minor"/>
      </rPr>
      <t>These possible presumptions have not yet been studied, and may be in 2024, as part of a process to be defined collectively with the professional federations representing producers</t>
    </r>
    <r>
      <rPr>
        <sz val="11"/>
        <color rgb="FFFF0000"/>
        <rFont val="Calibri"/>
        <family val="2"/>
        <scheme val="minor"/>
      </rPr>
      <t xml:space="preserve">. 
</t>
    </r>
    <r>
      <rPr>
        <sz val="11"/>
        <color rgb="FF000000"/>
        <rFont val="Calibri"/>
        <family val="2"/>
        <scheme val="minor"/>
      </rPr>
      <t xml:space="preserve">
</t>
    </r>
    <r>
      <rPr>
        <b/>
        <u/>
        <sz val="11"/>
        <color rgb="FF000000"/>
        <rFont val="Calibri"/>
        <family val="2"/>
        <scheme val="minor"/>
      </rPr>
      <t xml:space="preserve">2/ Material balance for recyclability
</t>
    </r>
    <r>
      <rPr>
        <sz val="11"/>
        <color rgb="FF000000"/>
        <rFont val="Calibri"/>
        <family val="2"/>
        <scheme val="minor"/>
      </rPr>
      <t xml:space="preserve">If the product is not eligible for the presumption of recyclability, a quantified assessment of the recyclable part of the product must be carried out on the basis of the parameters provided in tab </t>
    </r>
    <r>
      <rPr>
        <sz val="11"/>
        <color rgb="FF00B0F0"/>
        <rFont val="Calibri"/>
        <family val="2"/>
        <scheme val="minor"/>
      </rPr>
      <t>"2 Material balance</t>
    </r>
    <r>
      <rPr>
        <sz val="11"/>
        <color rgb="FF000000"/>
        <rFont val="Calibri"/>
        <family val="2"/>
        <scheme val="minor"/>
      </rPr>
      <t xml:space="preserve">". This assessment can be carried out iteratively, starting with the heaviest recyclable materials present in the product (listed in the </t>
    </r>
    <r>
      <rPr>
        <sz val="11"/>
        <color rgb="FF00B0F0"/>
        <rFont val="Calibri"/>
        <family val="2"/>
        <scheme val="minor"/>
      </rPr>
      <t>"INFO_Recyclable_Materials"</t>
    </r>
    <r>
      <rPr>
        <sz val="11"/>
        <color rgb="FF000000"/>
        <rFont val="Calibri"/>
        <family val="2"/>
        <scheme val="minor"/>
      </rPr>
      <t xml:space="preserve"> tab).
	- the words "mainly recyclable product" may be displayed as soon as the product's recyclability exceeds 50% on the basis of this assessment (the remaining materials may then be disregarded). 
	- when the recyclability of the product is assessed at less than 50%, the product cannot be labelled as "mainly recyclable".
The balance sheet must be completed until more than 50% of the product is assessed as "recyclable" or "non-recyclable". The total mass of the product excludes batteries and accumulators and packaging. 
If the assessment results in the product exceeding 50%, it may be continued in an attempt to reach 95%, in which case the words "fully recyclable product" may be affixed. This relatively rare case may only concern very metallic products..
3</t>
    </r>
    <r>
      <rPr>
        <b/>
        <u/>
        <sz val="11"/>
        <color rgb="FF000000"/>
        <rFont val="Calibri"/>
        <family val="2"/>
        <scheme val="minor"/>
      </rPr>
      <t xml:space="preserve">/ Extrapolation by product range
</t>
    </r>
    <r>
      <rPr>
        <sz val="11"/>
        <color rgb="FF000000"/>
        <rFont val="Calibri"/>
        <family val="2"/>
        <scheme val="minor"/>
      </rPr>
      <t xml:space="preserve">Once a representative product within a wider range of references is eligible for the "mainly recyclable" label, it is possible to extrapolate this environmental quality to the other references in this range and consider that they are also eligible for the same label, provided that the difference in composition between these references and that of the representative product is not such as to reverse the result of the assessment. </t>
    </r>
    <r>
      <rPr>
        <u/>
        <sz val="11"/>
        <color rgb="FF000000"/>
        <rFont val="Calibri"/>
        <family val="2"/>
        <scheme val="minor"/>
      </rPr>
      <t xml:space="preserve">Each producer is responsible for the internal rules setting out the extrapolation procedures </t>
    </r>
    <r>
      <rPr>
        <sz val="11"/>
        <color rgb="FF000000"/>
        <rFont val="Calibri"/>
        <family val="2"/>
        <scheme val="minor"/>
      </rPr>
      <t xml:space="preserve">(identification of the "representative" product, listing of products considered to be part of the same range, tolerances to ensure that each of the references is in fact eligible for the same label as the representative product).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</si>
</sst>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11"/>
      <color rgb="FFFFFFFF"/>
      <name val="Calibri"/>
      <family val="2"/>
      <scheme val="minor"/>
    </font>
    <font>
      <b/>
      <sz val="11"/>
      <color rgb="FFFFFFFF"/>
      <name val="Calibri"/>
      <family val="2"/>
      <scheme val="minor"/>
    </font>
    <font>
      <sz val="11"/>
      <color rgb="FFFF0000"/>
      <name val="Calibri"/>
      <family val="2"/>
      <scheme val="minor"/>
    </font>
    <font>
      <sz val="8"/>
      <name val="Calibri"/>
      <family val="2"/>
      <scheme val="minor"/>
    </font>
    <font>
      <b/>
      <sz val="11"/>
      <color theme="1"/>
      <name val="Calibri"/>
      <family val="2"/>
      <scheme val="minor"/>
    </font>
    <font>
      <sz val="11"/>
      <name val="Calibri"/>
      <family val="2"/>
      <scheme val="minor"/>
    </font>
    <font>
      <sz val="11"/>
      <color theme="1"/>
      <name val="Calibri"/>
      <family val="2"/>
      <scheme val="minor"/>
    </font>
    <font>
      <b/>
      <u/>
      <sz val="11"/>
      <name val="Calibri"/>
      <family val="2"/>
      <scheme val="minor"/>
    </font>
    <font>
      <b/>
      <sz val="11"/>
      <name val="Calibri"/>
      <family val="2"/>
      <scheme val="minor"/>
    </font>
    <font>
      <sz val="12"/>
      <name val="Calibri"/>
      <family val="2"/>
      <scheme val="minor"/>
    </font>
    <font>
      <b/>
      <sz val="12"/>
      <name val="Calibri"/>
      <family val="2"/>
      <scheme val="minor"/>
    </font>
    <font>
      <i/>
      <sz val="12"/>
      <name val="Calibri"/>
      <family val="2"/>
      <scheme val="minor"/>
    </font>
    <font>
      <u/>
      <sz val="11"/>
      <color theme="10"/>
      <name val="Calibri"/>
      <family val="2"/>
      <scheme val="minor"/>
    </font>
    <font>
      <b/>
      <u/>
      <sz val="12"/>
      <name val="Calibri"/>
      <family val="2"/>
      <scheme val="minor"/>
    </font>
    <font>
      <b/>
      <sz val="12"/>
      <color rgb="FFFFFFFF"/>
      <name val="Calibri"/>
      <family val="2"/>
      <scheme val="minor"/>
    </font>
    <font>
      <i/>
      <sz val="11"/>
      <color rgb="FFFF0000"/>
      <name val="Calibri"/>
      <family val="2"/>
      <scheme val="minor"/>
    </font>
    <font>
      <sz val="12"/>
      <color theme="1"/>
      <name val="Calibri"/>
      <family val="2"/>
      <scheme val="minor"/>
    </font>
    <font>
      <sz val="12"/>
      <color rgb="FFFFFFFF"/>
      <name val="Calibri"/>
      <family val="2"/>
      <scheme val="minor"/>
    </font>
    <font>
      <sz val="9"/>
      <color theme="1"/>
      <name val="Calibri"/>
      <family val="2"/>
      <scheme val="minor"/>
    </font>
    <font>
      <b/>
      <sz val="14"/>
      <color theme="3" tint="-0.249977111117893"/>
      <name val="Calibri"/>
      <family val="2"/>
      <scheme val="minor"/>
    </font>
    <font>
      <sz val="11"/>
      <color theme="3" tint="-0.249977111117893"/>
      <name val="Calibri"/>
      <family val="2"/>
      <scheme val="minor"/>
    </font>
    <font>
      <sz val="12"/>
      <color theme="0"/>
      <name val="Calibri"/>
      <family val="2"/>
      <scheme val="minor"/>
    </font>
    <font>
      <b/>
      <sz val="14"/>
      <color theme="0"/>
      <name val="Calibri"/>
      <family val="2"/>
      <scheme val="minor"/>
    </font>
    <font>
      <b/>
      <sz val="12"/>
      <color theme="0"/>
      <name val="Calibri"/>
      <family val="2"/>
      <scheme val="minor"/>
    </font>
    <font>
      <i/>
      <sz val="12"/>
      <color rgb="FFFF0000"/>
      <name val="Calibri"/>
      <family val="2"/>
      <scheme val="minor"/>
    </font>
    <font>
      <b/>
      <i/>
      <sz val="12"/>
      <color rgb="FFFF0000"/>
      <name val="Calibri"/>
      <family val="2"/>
      <scheme val="minor"/>
    </font>
    <font>
      <sz val="11"/>
      <color rgb="FF000000"/>
      <name val="Calibri"/>
      <family val="2"/>
    </font>
    <font>
      <sz val="11"/>
      <color theme="0" tint="-0.499984740745262"/>
      <name val="Calibri"/>
      <family val="2"/>
      <scheme val="minor"/>
    </font>
    <font>
      <b/>
      <sz val="9"/>
      <color rgb="FFFFFFFF"/>
      <name val="Calibri"/>
      <family val="2"/>
    </font>
    <font>
      <b/>
      <sz val="9"/>
      <color rgb="FF000000"/>
      <name val="Calibri"/>
      <family val="2"/>
    </font>
    <font>
      <sz val="9"/>
      <color rgb="FF000000"/>
      <name val="Calibri"/>
      <family val="2"/>
    </font>
    <font>
      <b/>
      <sz val="12"/>
      <color rgb="FFFFFFFF"/>
      <name val="Calibri"/>
      <family val="2"/>
    </font>
    <font>
      <b/>
      <sz val="11"/>
      <color rgb="FFFFFFFF"/>
      <name val="Calibri"/>
      <family val="2"/>
    </font>
    <font>
      <b/>
      <sz val="12"/>
      <color rgb="FF000000"/>
      <name val="Calibri"/>
      <family val="2"/>
    </font>
    <font>
      <i/>
      <sz val="12"/>
      <color theme="0" tint="-0.499984740745262"/>
      <name val="Calibri"/>
      <family val="2"/>
      <scheme val="minor"/>
    </font>
    <font>
      <i/>
      <sz val="10"/>
      <color rgb="FFFF0000"/>
      <name val="Calibri"/>
      <family val="2"/>
      <scheme val="minor"/>
    </font>
    <font>
      <i/>
      <sz val="10"/>
      <name val="Calibri"/>
      <family val="2"/>
      <scheme val="minor"/>
    </font>
    <font>
      <i/>
      <sz val="11"/>
      <name val="Calibri"/>
      <family val="2"/>
      <scheme val="minor"/>
    </font>
    <font>
      <b/>
      <sz val="12"/>
      <name val="Calibri"/>
      <family val="2"/>
    </font>
    <font>
      <b/>
      <i/>
      <sz val="11"/>
      <name val="Calibri"/>
      <family val="2"/>
      <scheme val="minor"/>
    </font>
    <font>
      <i/>
      <sz val="11"/>
      <color rgb="FF000000"/>
      <name val="Calibri"/>
      <family val="2"/>
      <scheme val="minor"/>
    </font>
    <font>
      <b/>
      <u/>
      <sz val="12"/>
      <color rgb="FFEE7F00"/>
      <name val="Calibri"/>
      <family val="2"/>
      <scheme val="minor"/>
    </font>
    <font>
      <i/>
      <sz val="12"/>
      <color rgb="FFE35E00"/>
      <name val="Calibri"/>
      <family val="2"/>
      <scheme val="minor"/>
    </font>
    <font>
      <b/>
      <sz val="18"/>
      <color rgb="FFFFFFFF"/>
      <name val="Calibri"/>
      <family val="2"/>
      <scheme val="minor"/>
    </font>
    <font>
      <b/>
      <sz val="18"/>
      <name val="Calibri"/>
      <family val="2"/>
      <scheme val="minor"/>
    </font>
    <font>
      <b/>
      <i/>
      <u/>
      <sz val="12"/>
      <name val="Calibri"/>
      <family val="2"/>
      <scheme val="minor"/>
    </font>
    <font>
      <sz val="11"/>
      <color rgb="FF000000"/>
      <name val="Calibri"/>
      <family val="2"/>
      <scheme val="minor"/>
    </font>
    <font>
      <b/>
      <u/>
      <sz val="11"/>
      <color rgb="FF000000"/>
      <name val="Calibri"/>
      <family val="2"/>
      <scheme val="minor"/>
    </font>
    <font>
      <sz val="11"/>
      <color rgb="FF00B0F0"/>
      <name val="Calibri"/>
      <family val="2"/>
      <scheme val="minor"/>
    </font>
    <font>
      <u/>
      <sz val="11"/>
      <color rgb="FF000000"/>
      <name val="Calibri"/>
      <family val="2"/>
      <scheme val="minor"/>
    </font>
    <font>
      <u/>
      <sz val="11"/>
      <color rgb="FFFF0000"/>
      <name val="Calibri"/>
      <family val="2"/>
      <scheme val="minor"/>
    </font>
  </fonts>
  <fills count="17">
    <fill>
      <patternFill patternType="none"/>
    </fill>
    <fill>
      <patternFill patternType="gray125"/>
    </fill>
    <fill>
      <patternFill patternType="solid">
        <fgColor rgb="FFFFFFFF"/>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EE7F00"/>
        <bgColor indexed="64"/>
      </patternFill>
    </fill>
    <fill>
      <patternFill patternType="solid">
        <fgColor rgb="FFFFA43F"/>
        <bgColor indexed="64"/>
      </patternFill>
    </fill>
    <fill>
      <patternFill patternType="solid">
        <fgColor rgb="FF138482"/>
        <bgColor indexed="64"/>
      </patternFill>
    </fill>
    <fill>
      <patternFill patternType="solid">
        <fgColor rgb="FFE5FBFA"/>
        <bgColor indexed="64"/>
      </patternFill>
    </fill>
    <fill>
      <patternFill patternType="solid">
        <fgColor rgb="FFE35E00"/>
        <bgColor indexed="64"/>
      </patternFill>
    </fill>
    <fill>
      <patternFill patternType="solid">
        <fgColor rgb="FFFF7111"/>
        <bgColor indexed="64"/>
      </patternFill>
    </fill>
    <fill>
      <patternFill patternType="solid">
        <fgColor theme="0" tint="-4.9989318521683403E-2"/>
        <bgColor indexed="64"/>
      </patternFill>
    </fill>
    <fill>
      <patternFill patternType="solid">
        <fgColor rgb="FFFF6F0D"/>
        <bgColor indexed="64"/>
      </patternFill>
    </fill>
    <fill>
      <patternFill patternType="solid">
        <fgColor rgb="FFC9C9C9"/>
        <bgColor indexed="64"/>
      </patternFill>
    </fill>
    <fill>
      <patternFill patternType="solid">
        <fgColor rgb="FF8DE395"/>
        <bgColor indexed="64"/>
      </patternFill>
    </fill>
    <fill>
      <patternFill patternType="solid">
        <fgColor rgb="FFFF5B5B"/>
        <bgColor indexed="64"/>
      </patternFill>
    </fill>
  </fills>
  <borders count="103">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bottom style="medium">
        <color indexed="64"/>
      </bottom>
      <diagonal/>
    </border>
    <border>
      <left style="thin">
        <color rgb="FF000000"/>
      </left>
      <right/>
      <top style="thin">
        <color rgb="FF000000"/>
      </top>
      <bottom style="thin">
        <color rgb="FF000000"/>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thin">
        <color rgb="FFEE7F00"/>
      </left>
      <right style="thin">
        <color rgb="FFEE7F00"/>
      </right>
      <top style="thin">
        <color rgb="FFEE7F00"/>
      </top>
      <bottom/>
      <diagonal/>
    </border>
    <border>
      <left style="thin">
        <color rgb="FFEE7F00"/>
      </left>
      <right style="thin">
        <color rgb="FFEE7F00"/>
      </right>
      <top/>
      <bottom/>
      <diagonal/>
    </border>
    <border>
      <left style="thin">
        <color rgb="FFEE7F00"/>
      </left>
      <right style="thin">
        <color rgb="FFEE7F00"/>
      </right>
      <top/>
      <bottom style="thin">
        <color rgb="FFEE7F00"/>
      </bottom>
      <diagonal/>
    </border>
    <border>
      <left style="thick">
        <color rgb="FFE35E00"/>
      </left>
      <right style="thin">
        <color indexed="64"/>
      </right>
      <top style="thick">
        <color rgb="FFE35E00"/>
      </top>
      <bottom style="thin">
        <color indexed="64"/>
      </bottom>
      <diagonal/>
    </border>
    <border>
      <left style="thin">
        <color indexed="64"/>
      </left>
      <right style="thick">
        <color rgb="FFE35E00"/>
      </right>
      <top style="thick">
        <color rgb="FFE35E00"/>
      </top>
      <bottom style="thin">
        <color indexed="64"/>
      </bottom>
      <diagonal/>
    </border>
    <border>
      <left style="thick">
        <color rgb="FFE35E00"/>
      </left>
      <right style="thin">
        <color indexed="64"/>
      </right>
      <top style="thin">
        <color indexed="64"/>
      </top>
      <bottom style="thin">
        <color indexed="64"/>
      </bottom>
      <diagonal/>
    </border>
    <border>
      <left style="thin">
        <color indexed="64"/>
      </left>
      <right style="thick">
        <color rgb="FFE35E00"/>
      </right>
      <top style="thin">
        <color indexed="64"/>
      </top>
      <bottom style="thin">
        <color indexed="64"/>
      </bottom>
      <diagonal/>
    </border>
    <border>
      <left style="thick">
        <color rgb="FFE35E00"/>
      </left>
      <right style="thin">
        <color indexed="64"/>
      </right>
      <top/>
      <bottom style="thin">
        <color indexed="64"/>
      </bottom>
      <diagonal/>
    </border>
    <border>
      <left/>
      <right style="thick">
        <color rgb="FFE35E00"/>
      </right>
      <top style="thin">
        <color indexed="64"/>
      </top>
      <bottom style="thin">
        <color indexed="64"/>
      </bottom>
      <diagonal/>
    </border>
    <border>
      <left style="thick">
        <color rgb="FFE35E00"/>
      </left>
      <right style="thin">
        <color indexed="64"/>
      </right>
      <top/>
      <bottom style="thick">
        <color rgb="FFE35E00"/>
      </bottom>
      <diagonal/>
    </border>
    <border>
      <left style="thin">
        <color indexed="64"/>
      </left>
      <right style="thick">
        <color rgb="FFE35E00"/>
      </right>
      <top style="thin">
        <color indexed="64"/>
      </top>
      <bottom style="thick">
        <color rgb="FFE35E00"/>
      </bottom>
      <diagonal/>
    </border>
    <border>
      <left style="thin">
        <color indexed="64"/>
      </left>
      <right style="thick">
        <color rgb="FF138482"/>
      </right>
      <top style="thin">
        <color indexed="64"/>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ck">
        <color theme="0"/>
      </left>
      <right/>
      <top style="thick">
        <color theme="0"/>
      </top>
      <bottom style="thick">
        <color theme="0"/>
      </bottom>
      <diagonal/>
    </border>
    <border>
      <left style="thick">
        <color theme="1"/>
      </left>
      <right style="thick">
        <color theme="1"/>
      </right>
      <top style="thick">
        <color theme="1"/>
      </top>
      <bottom style="thick">
        <color theme="1"/>
      </bottom>
      <diagonal/>
    </border>
    <border>
      <left style="thick">
        <color theme="1"/>
      </left>
      <right/>
      <top style="thick">
        <color theme="1"/>
      </top>
      <bottom style="thick">
        <color theme="1"/>
      </bottom>
      <diagonal/>
    </border>
    <border>
      <left/>
      <right/>
      <top style="thick">
        <color theme="1"/>
      </top>
      <bottom style="thick">
        <color theme="1"/>
      </bottom>
      <diagonal/>
    </border>
    <border>
      <left/>
      <right style="thick">
        <color theme="1"/>
      </right>
      <top style="thick">
        <color theme="1"/>
      </top>
      <bottom style="thick">
        <color theme="1"/>
      </bottom>
      <diagonal/>
    </border>
    <border>
      <left style="thick">
        <color rgb="FF138482"/>
      </left>
      <right/>
      <top/>
      <bottom/>
      <diagonal/>
    </border>
    <border>
      <left style="thick">
        <color theme="1"/>
      </left>
      <right style="thick">
        <color theme="1"/>
      </right>
      <top style="thick">
        <color theme="1"/>
      </top>
      <bottom/>
      <diagonal/>
    </border>
    <border>
      <left style="thick">
        <color theme="1"/>
      </left>
      <right style="thick">
        <color theme="1"/>
      </right>
      <top/>
      <bottom style="thick">
        <color theme="1"/>
      </bottom>
      <diagonal/>
    </border>
    <border>
      <left style="thick">
        <color theme="1"/>
      </left>
      <right style="thick">
        <color theme="1"/>
      </right>
      <top style="thick">
        <color theme="1"/>
      </top>
      <bottom style="thin">
        <color indexed="64"/>
      </bottom>
      <diagonal/>
    </border>
    <border>
      <left style="thick">
        <color theme="1"/>
      </left>
      <right style="thick">
        <color theme="1"/>
      </right>
      <top style="thin">
        <color indexed="64"/>
      </top>
      <bottom style="thick">
        <color theme="1"/>
      </bottom>
      <diagonal/>
    </border>
    <border>
      <left style="thick">
        <color theme="1"/>
      </left>
      <right/>
      <top style="thick">
        <color theme="1"/>
      </top>
      <bottom style="thin">
        <color indexed="64"/>
      </bottom>
      <diagonal/>
    </border>
    <border>
      <left style="thick">
        <color theme="1"/>
      </left>
      <right style="medium">
        <color indexed="64"/>
      </right>
      <top style="thick">
        <color theme="1"/>
      </top>
      <bottom/>
      <diagonal/>
    </border>
    <border>
      <left style="medium">
        <color indexed="64"/>
      </left>
      <right style="medium">
        <color indexed="64"/>
      </right>
      <top style="thick">
        <color theme="1"/>
      </top>
      <bottom/>
      <diagonal/>
    </border>
    <border>
      <left style="medium">
        <color indexed="64"/>
      </left>
      <right style="thick">
        <color theme="1"/>
      </right>
      <top style="thick">
        <color theme="1"/>
      </top>
      <bottom/>
      <diagonal/>
    </border>
    <border>
      <left style="thin">
        <color indexed="64"/>
      </left>
      <right style="thick">
        <color theme="1"/>
      </right>
      <top/>
      <bottom style="thin">
        <color indexed="64"/>
      </bottom>
      <diagonal/>
    </border>
    <border>
      <left style="thick">
        <color theme="1"/>
      </left>
      <right style="thin">
        <color rgb="FF000000"/>
      </right>
      <top/>
      <bottom style="thin">
        <color rgb="FF000000"/>
      </bottom>
      <diagonal/>
    </border>
    <border>
      <left/>
      <right style="thick">
        <color theme="1"/>
      </right>
      <top/>
      <bottom style="thin">
        <color rgb="FF000000"/>
      </bottom>
      <diagonal/>
    </border>
    <border>
      <left style="thick">
        <color theme="1"/>
      </left>
      <right style="thin">
        <color indexed="64"/>
      </right>
      <top/>
      <bottom style="thick">
        <color theme="1"/>
      </bottom>
      <diagonal/>
    </border>
    <border>
      <left style="thin">
        <color indexed="64"/>
      </left>
      <right style="thin">
        <color indexed="64"/>
      </right>
      <top/>
      <bottom style="thick">
        <color theme="1"/>
      </bottom>
      <diagonal/>
    </border>
    <border>
      <left style="thin">
        <color indexed="64"/>
      </left>
      <right style="thick">
        <color theme="1"/>
      </right>
      <top/>
      <bottom style="thick">
        <color theme="1"/>
      </bottom>
      <diagonal/>
    </border>
    <border>
      <left style="thick">
        <color theme="1"/>
      </left>
      <right/>
      <top/>
      <bottom style="thick">
        <color theme="1"/>
      </bottom>
      <diagonal/>
    </border>
    <border>
      <left/>
      <right/>
      <top/>
      <bottom style="thick">
        <color theme="1"/>
      </bottom>
      <diagonal/>
    </border>
    <border>
      <left/>
      <right/>
      <top style="thick">
        <color theme="1"/>
      </top>
      <bottom style="thin">
        <color indexed="64"/>
      </bottom>
      <diagonal/>
    </border>
    <border>
      <left/>
      <right style="thick">
        <color theme="1"/>
      </right>
      <top style="thick">
        <color theme="1"/>
      </top>
      <bottom style="thin">
        <color indexed="64"/>
      </bottom>
      <diagonal/>
    </border>
    <border>
      <left style="thick">
        <color theme="1"/>
      </left>
      <right style="thin">
        <color rgb="FF000000"/>
      </right>
      <top/>
      <bottom style="thick">
        <color theme="1"/>
      </bottom>
      <diagonal/>
    </border>
    <border>
      <left style="thin">
        <color rgb="FF000000"/>
      </left>
      <right style="thin">
        <color rgb="FF000000"/>
      </right>
      <top/>
      <bottom style="thick">
        <color theme="1"/>
      </bottom>
      <diagonal/>
    </border>
    <border>
      <left style="thin">
        <color rgb="FF000000"/>
      </left>
      <right style="thick">
        <color theme="1"/>
      </right>
      <top/>
      <bottom style="thick">
        <color theme="1"/>
      </bottom>
      <diagonal/>
    </border>
    <border>
      <left style="thin">
        <color indexed="64"/>
      </left>
      <right style="thin">
        <color indexed="64"/>
      </right>
      <top style="thick">
        <color theme="1"/>
      </top>
      <bottom style="thin">
        <color indexed="64"/>
      </bottom>
      <diagonal/>
    </border>
    <border>
      <left style="thin">
        <color indexed="64"/>
      </left>
      <right style="thick">
        <color theme="1"/>
      </right>
      <top style="thick">
        <color theme="1"/>
      </top>
      <bottom style="thin">
        <color indexed="64"/>
      </bottom>
      <diagonal/>
    </border>
    <border>
      <left/>
      <right style="thick">
        <color theme="1"/>
      </right>
      <top/>
      <bottom style="thick">
        <color theme="1"/>
      </bottom>
      <diagonal/>
    </border>
    <border>
      <left style="thick">
        <color theme="1"/>
      </left>
      <right style="thin">
        <color indexed="64"/>
      </right>
      <top style="thick">
        <color theme="1"/>
      </top>
      <bottom style="thin">
        <color indexed="64"/>
      </bottom>
      <diagonal/>
    </border>
    <border>
      <left style="thick">
        <color theme="1"/>
      </left>
      <right/>
      <top/>
      <bottom/>
      <diagonal/>
    </border>
    <border>
      <left style="thick">
        <color theme="1"/>
      </left>
      <right style="thick">
        <color theme="1"/>
      </right>
      <top style="thick">
        <color theme="1"/>
      </top>
      <bottom style="thin">
        <color rgb="FF000000"/>
      </bottom>
      <diagonal/>
    </border>
    <border>
      <left style="thick">
        <color theme="1"/>
      </left>
      <right style="thick">
        <color theme="1"/>
      </right>
      <top style="thin">
        <color indexed="64"/>
      </top>
      <bottom style="thin">
        <color indexed="64"/>
      </bottom>
      <diagonal/>
    </border>
    <border>
      <left style="thin">
        <color indexed="64"/>
      </left>
      <right style="thick">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right style="thick">
        <color theme="1"/>
      </right>
      <top/>
      <bottom/>
      <diagonal/>
    </border>
    <border>
      <left style="thick">
        <color rgb="FF138482"/>
      </left>
      <right style="thick">
        <color theme="1"/>
      </right>
      <top/>
      <bottom/>
      <diagonal/>
    </border>
    <border>
      <left style="thick">
        <color rgb="FF138482"/>
      </left>
      <right style="thick">
        <color theme="1"/>
      </right>
      <top/>
      <bottom style="thick">
        <color rgb="FF138482"/>
      </bottom>
      <diagonal/>
    </border>
    <border>
      <left style="thick">
        <color theme="1"/>
      </left>
      <right/>
      <top style="thick">
        <color theme="1"/>
      </top>
      <bottom/>
      <diagonal/>
    </border>
    <border>
      <left/>
      <right style="thick">
        <color theme="1"/>
      </right>
      <top style="thick">
        <color theme="1"/>
      </top>
      <bottom style="medium">
        <color rgb="FF000000"/>
      </bottom>
      <diagonal/>
    </border>
    <border>
      <left/>
      <right style="thick">
        <color theme="1"/>
      </right>
      <top style="thick">
        <color theme="1"/>
      </top>
      <bottom/>
      <diagonal/>
    </border>
    <border>
      <left/>
      <right style="thick">
        <color theme="1"/>
      </right>
      <top/>
      <bottom style="medium">
        <color rgb="FF000000"/>
      </bottom>
      <diagonal/>
    </border>
    <border>
      <left/>
      <right style="thick">
        <color theme="1"/>
      </right>
      <top style="medium">
        <color rgb="FF000000"/>
      </top>
      <bottom style="medium">
        <color rgb="FF000000"/>
      </bottom>
      <diagonal/>
    </border>
    <border>
      <left/>
      <right style="thick">
        <color theme="1"/>
      </right>
      <top style="medium">
        <color rgb="FF000000"/>
      </top>
      <bottom style="thick">
        <color theme="1"/>
      </bottom>
      <diagonal/>
    </border>
    <border>
      <left style="thick">
        <color theme="1"/>
      </left>
      <right style="thick">
        <color theme="1"/>
      </right>
      <top/>
      <bottom style="medium">
        <color rgb="FF000000"/>
      </bottom>
      <diagonal/>
    </border>
    <border>
      <left style="thick">
        <color theme="1"/>
      </left>
      <right style="thick">
        <color theme="1"/>
      </right>
      <top style="medium">
        <color rgb="FF000000"/>
      </top>
      <bottom style="medium">
        <color rgb="FF000000"/>
      </bottom>
      <diagonal/>
    </border>
    <border>
      <left style="thick">
        <color theme="1"/>
      </left>
      <right style="thick">
        <color theme="1"/>
      </right>
      <top style="medium">
        <color rgb="FF000000"/>
      </top>
      <bottom style="thick">
        <color theme="1"/>
      </bottom>
      <diagonal/>
    </border>
    <border>
      <left style="thick">
        <color theme="1"/>
      </left>
      <right style="thick">
        <color theme="1"/>
      </right>
      <top style="thick">
        <color theme="1"/>
      </top>
      <bottom style="medium">
        <color rgb="FF000000"/>
      </bottom>
      <diagonal/>
    </border>
    <border>
      <left style="thick">
        <color theme="1"/>
      </left>
      <right style="thick">
        <color theme="1"/>
      </right>
      <top style="medium">
        <color rgb="FF000000"/>
      </top>
      <bottom style="medium">
        <color indexed="64"/>
      </bottom>
      <diagonal/>
    </border>
    <border>
      <left style="thick">
        <color theme="1"/>
      </left>
      <right style="thick">
        <color theme="1"/>
      </right>
      <top style="medium">
        <color indexed="64"/>
      </top>
      <bottom style="medium">
        <color indexed="64"/>
      </bottom>
      <diagonal/>
    </border>
    <border>
      <left style="thick">
        <color theme="1"/>
      </left>
      <right style="thin">
        <color rgb="FF000000"/>
      </right>
      <top style="thick">
        <color theme="1"/>
      </top>
      <bottom/>
      <diagonal/>
    </border>
    <border>
      <left/>
      <right style="thick">
        <color theme="1"/>
      </right>
      <top style="thin">
        <color indexed="64"/>
      </top>
      <bottom style="thin">
        <color indexed="64"/>
      </bottom>
      <diagonal/>
    </border>
    <border>
      <left/>
      <right style="thick">
        <color theme="1"/>
      </right>
      <top style="thin">
        <color indexed="64"/>
      </top>
      <bottom style="thick">
        <color theme="1"/>
      </bottom>
      <diagonal/>
    </border>
    <border>
      <left style="thin">
        <color rgb="FF000000"/>
      </left>
      <right style="thick">
        <color theme="1"/>
      </right>
      <top style="thick">
        <color theme="1"/>
      </top>
      <bottom style="thick">
        <color theme="1"/>
      </bottom>
      <diagonal/>
    </border>
    <border>
      <left/>
      <right style="thick">
        <color theme="1"/>
      </right>
      <top style="thick">
        <color theme="1"/>
      </top>
      <bottom style="thin">
        <color rgb="FF000000"/>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top style="thick">
        <color theme="1"/>
      </top>
      <bottom/>
      <diagonal/>
    </border>
    <border>
      <left style="thick">
        <color theme="1"/>
      </left>
      <right/>
      <top style="thin">
        <color indexed="64"/>
      </top>
      <bottom style="thick">
        <color theme="1"/>
      </bottom>
      <diagonal/>
    </border>
    <border>
      <left style="thick">
        <color theme="1"/>
      </left>
      <right/>
      <top style="thin">
        <color indexed="64"/>
      </top>
      <bottom style="thin">
        <color indexed="64"/>
      </bottom>
      <diagonal/>
    </border>
  </borders>
  <cellStyleXfs count="3">
    <xf numFmtId="0" fontId="0" fillId="0" borderId="0"/>
    <xf numFmtId="9" fontId="7" fillId="0" borderId="0" applyFont="0" applyFill="0" applyBorder="0" applyAlignment="0" applyProtection="0"/>
    <xf numFmtId="0" fontId="13" fillId="0" borderId="0" applyNumberFormat="0" applyFill="0" applyBorder="0" applyAlignment="0" applyProtection="0"/>
  </cellStyleXfs>
  <cellXfs count="241">
    <xf numFmtId="0" fontId="0" fillId="0" borderId="0" xfId="0"/>
    <xf numFmtId="0" fontId="1" fillId="2" borderId="1" xfId="0" applyFont="1" applyFill="1" applyBorder="1"/>
    <xf numFmtId="0" fontId="0" fillId="0" borderId="0" xfId="0" applyAlignment="1">
      <alignment vertical="center"/>
    </xf>
    <xf numFmtId="0" fontId="1" fillId="2" borderId="1" xfId="0" applyFont="1" applyFill="1" applyBorder="1" applyAlignment="1">
      <alignment vertical="center"/>
    </xf>
    <xf numFmtId="0" fontId="0" fillId="0" borderId="2" xfId="0" applyBorder="1" applyAlignment="1" applyProtection="1">
      <alignment vertical="center"/>
      <protection locked="0"/>
    </xf>
    <xf numFmtId="0" fontId="6" fillId="0" borderId="0" xfId="0" applyFont="1" applyAlignment="1">
      <alignment vertical="center"/>
    </xf>
    <xf numFmtId="0" fontId="0" fillId="0" borderId="7" xfId="0" applyBorder="1" applyAlignment="1">
      <alignment vertical="center"/>
    </xf>
    <xf numFmtId="0" fontId="1" fillId="2" borderId="7" xfId="0" applyFont="1" applyFill="1" applyBorder="1" applyAlignment="1">
      <alignment vertical="center"/>
    </xf>
    <xf numFmtId="0" fontId="16" fillId="2" borderId="1" xfId="0" applyFont="1" applyFill="1" applyBorder="1" applyAlignment="1">
      <alignment vertical="center"/>
    </xf>
    <xf numFmtId="0" fontId="6" fillId="2" borderId="1" xfId="0" applyFont="1" applyFill="1" applyBorder="1" applyAlignment="1">
      <alignment vertical="center"/>
    </xf>
    <xf numFmtId="0" fontId="0" fillId="0" borderId="8" xfId="0" applyBorder="1" applyAlignment="1" applyProtection="1">
      <alignment vertical="center"/>
      <protection locked="0"/>
    </xf>
    <xf numFmtId="0" fontId="0" fillId="0" borderId="11" xfId="0" applyBorder="1" applyAlignment="1" applyProtection="1">
      <alignment vertical="center"/>
      <protection locked="0"/>
    </xf>
    <xf numFmtId="0" fontId="26" fillId="2" borderId="1" xfId="0" applyFont="1" applyFill="1" applyBorder="1" applyAlignment="1">
      <alignment vertical="center"/>
    </xf>
    <xf numFmtId="0" fontId="0" fillId="0" borderId="6" xfId="0" applyBorder="1" applyAlignment="1" applyProtection="1">
      <alignment vertical="center"/>
      <protection locked="0"/>
    </xf>
    <xf numFmtId="0" fontId="25" fillId="2" borderId="1" xfId="0" applyFont="1" applyFill="1" applyBorder="1" applyAlignment="1">
      <alignment horizontal="left" vertical="center" wrapText="1"/>
    </xf>
    <xf numFmtId="4" fontId="0" fillId="0" borderId="6" xfId="0" applyNumberFormat="1" applyBorder="1" applyAlignment="1" applyProtection="1">
      <alignment vertical="center"/>
      <protection locked="0"/>
    </xf>
    <xf numFmtId="4" fontId="0" fillId="0" borderId="2" xfId="0" applyNumberFormat="1" applyBorder="1" applyAlignment="1" applyProtection="1">
      <alignment vertical="center"/>
      <protection locked="0"/>
    </xf>
    <xf numFmtId="4" fontId="21" fillId="2" borderId="1" xfId="0" applyNumberFormat="1" applyFont="1" applyFill="1" applyBorder="1" applyAlignment="1">
      <alignment vertical="center"/>
    </xf>
    <xf numFmtId="4" fontId="0" fillId="0" borderId="11" xfId="0" applyNumberFormat="1" applyBorder="1" applyAlignment="1" applyProtection="1">
      <alignment vertical="center"/>
      <protection locked="0"/>
    </xf>
    <xf numFmtId="4" fontId="0" fillId="0" borderId="8" xfId="0" applyNumberFormat="1" applyBorder="1" applyAlignment="1" applyProtection="1">
      <alignment vertical="center"/>
      <protection locked="0"/>
    </xf>
    <xf numFmtId="0" fontId="25" fillId="2" borderId="1" xfId="0" applyFont="1" applyFill="1" applyBorder="1" applyAlignment="1">
      <alignment horizontal="left" vertical="top" wrapText="1"/>
    </xf>
    <xf numFmtId="0" fontId="35" fillId="2" borderId="1" xfId="0" applyFont="1" applyFill="1" applyBorder="1" applyAlignment="1">
      <alignment horizontal="center" vertical="center" wrapText="1"/>
    </xf>
    <xf numFmtId="4" fontId="0" fillId="0" borderId="1" xfId="0" applyNumberFormat="1" applyBorder="1" applyAlignment="1" applyProtection="1">
      <alignment vertical="center"/>
      <protection locked="0"/>
    </xf>
    <xf numFmtId="9" fontId="36" fillId="2" borderId="1" xfId="1" applyFont="1" applyFill="1" applyBorder="1" applyAlignment="1">
      <alignment vertical="center" wrapText="1"/>
    </xf>
    <xf numFmtId="0" fontId="28" fillId="0" borderId="1" xfId="0" applyFont="1" applyBorder="1" applyAlignment="1">
      <alignment horizontal="center" vertical="center" wrapText="1"/>
    </xf>
    <xf numFmtId="4" fontId="0" fillId="0" borderId="12" xfId="0" applyNumberFormat="1" applyBorder="1" applyAlignment="1" applyProtection="1">
      <alignment vertical="center"/>
      <protection locked="0"/>
    </xf>
    <xf numFmtId="0" fontId="0" fillId="0" borderId="7" xfId="0" applyBorder="1"/>
    <xf numFmtId="0" fontId="38" fillId="3" borderId="10" xfId="0" applyFont="1" applyFill="1" applyBorder="1" applyAlignment="1">
      <alignment vertical="center"/>
    </xf>
    <xf numFmtId="0" fontId="38" fillId="3" borderId="10" xfId="0" applyFont="1" applyFill="1" applyBorder="1" applyAlignment="1">
      <alignment vertical="center" wrapText="1"/>
    </xf>
    <xf numFmtId="0" fontId="0" fillId="3" borderId="0" xfId="0" applyFill="1" applyAlignment="1">
      <alignment vertical="center"/>
    </xf>
    <xf numFmtId="0" fontId="1" fillId="3" borderId="1" xfId="0" applyFont="1" applyFill="1" applyBorder="1" applyAlignment="1">
      <alignment vertical="center"/>
    </xf>
    <xf numFmtId="0" fontId="20" fillId="3" borderId="0" xfId="0" applyFont="1" applyFill="1" applyAlignment="1">
      <alignment vertical="center"/>
    </xf>
    <xf numFmtId="0" fontId="17" fillId="3" borderId="4" xfId="0" applyFont="1" applyFill="1" applyBorder="1" applyAlignment="1">
      <alignment vertical="center"/>
    </xf>
    <xf numFmtId="0" fontId="17" fillId="3" borderId="4" xfId="0" applyFont="1" applyFill="1" applyBorder="1" applyAlignment="1">
      <alignment vertical="center" wrapText="1"/>
    </xf>
    <xf numFmtId="0" fontId="17" fillId="3" borderId="4" xfId="0" quotePrefix="1" applyFont="1" applyFill="1" applyBorder="1" applyAlignment="1">
      <alignment horizontal="center" vertical="center"/>
    </xf>
    <xf numFmtId="0" fontId="24" fillId="4" borderId="5" xfId="0" applyFont="1" applyFill="1" applyBorder="1" applyAlignment="1">
      <alignment horizontal="center" vertical="center" wrapText="1"/>
    </xf>
    <xf numFmtId="0" fontId="10" fillId="2" borderId="1" xfId="0" applyFont="1" applyFill="1" applyBorder="1" applyAlignment="1">
      <alignment horizontal="left" vertical="top" wrapText="1"/>
    </xf>
    <xf numFmtId="0" fontId="9" fillId="2" borderId="1" xfId="0" applyFont="1" applyFill="1" applyBorder="1" applyAlignment="1">
      <alignment horizontal="right" vertical="center"/>
    </xf>
    <xf numFmtId="0" fontId="1" fillId="2" borderId="20" xfId="0" applyFont="1" applyFill="1" applyBorder="1"/>
    <xf numFmtId="0" fontId="1" fillId="2" borderId="15" xfId="0" applyFont="1" applyFill="1" applyBorder="1"/>
    <xf numFmtId="0" fontId="0" fillId="0" borderId="15" xfId="0" applyBorder="1"/>
    <xf numFmtId="0" fontId="0" fillId="0" borderId="21" xfId="0" applyBorder="1"/>
    <xf numFmtId="0" fontId="1" fillId="2" borderId="19" xfId="0" applyFont="1" applyFill="1" applyBorder="1"/>
    <xf numFmtId="0" fontId="0" fillId="0" borderId="1" xfId="0" applyBorder="1"/>
    <xf numFmtId="0" fontId="0" fillId="0" borderId="18" xfId="0" applyBorder="1"/>
    <xf numFmtId="0" fontId="1" fillId="2" borderId="22" xfId="0" applyFont="1" applyFill="1" applyBorder="1"/>
    <xf numFmtId="0" fontId="1" fillId="2" borderId="7" xfId="0" applyFont="1" applyFill="1" applyBorder="1"/>
    <xf numFmtId="0" fontId="0" fillId="0" borderId="23" xfId="0" applyBorder="1"/>
    <xf numFmtId="0" fontId="20" fillId="2" borderId="15" xfId="0" applyFont="1" applyFill="1" applyBorder="1"/>
    <xf numFmtId="0" fontId="1" fillId="5" borderId="1" xfId="0" applyFont="1" applyFill="1" applyBorder="1"/>
    <xf numFmtId="0" fontId="0" fillId="5" borderId="0" xfId="0" applyFill="1"/>
    <xf numFmtId="0" fontId="0" fillId="0" borderId="0" xfId="0" applyAlignment="1">
      <alignment horizontal="center" vertical="center"/>
    </xf>
    <xf numFmtId="0" fontId="10" fillId="0" borderId="27" xfId="0" applyFont="1" applyBorder="1" applyAlignment="1">
      <alignment horizontal="center" vertical="top" wrapText="1"/>
    </xf>
    <xf numFmtId="0" fontId="10" fillId="0" borderId="28" xfId="0" applyFont="1" applyBorder="1" applyAlignment="1">
      <alignment vertical="top" wrapText="1"/>
    </xf>
    <xf numFmtId="0" fontId="6" fillId="2" borderId="28" xfId="0" applyFont="1" applyFill="1" applyBorder="1" applyAlignment="1">
      <alignment wrapText="1"/>
    </xf>
    <xf numFmtId="0" fontId="1" fillId="2" borderId="28" xfId="0" applyFont="1" applyFill="1" applyBorder="1"/>
    <xf numFmtId="0" fontId="13" fillId="0" borderId="28" xfId="2" applyBorder="1" applyAlignment="1">
      <alignment vertical="top" wrapText="1"/>
    </xf>
    <xf numFmtId="0" fontId="10" fillId="0" borderId="29" xfId="0" applyFont="1" applyBorder="1" applyAlignment="1">
      <alignment vertical="top" wrapText="1"/>
    </xf>
    <xf numFmtId="0" fontId="42" fillId="0" borderId="28" xfId="0" applyFont="1" applyBorder="1" applyAlignment="1">
      <alignment horizontal="center" vertical="top" wrapText="1"/>
    </xf>
    <xf numFmtId="0" fontId="18" fillId="8" borderId="8" xfId="0" applyFont="1" applyFill="1" applyBorder="1" applyAlignment="1">
      <alignment horizontal="left" vertical="center" wrapText="1"/>
    </xf>
    <xf numFmtId="0" fontId="22" fillId="8" borderId="8" xfId="0" applyFont="1" applyFill="1" applyBorder="1" applyAlignment="1">
      <alignment horizontal="left" vertical="center" wrapText="1"/>
    </xf>
    <xf numFmtId="0" fontId="10" fillId="9" borderId="9" xfId="0" applyFont="1" applyFill="1" applyBorder="1" applyAlignment="1" applyProtection="1">
      <alignment vertical="center"/>
      <protection locked="0"/>
    </xf>
    <xf numFmtId="2" fontId="10" fillId="9" borderId="9" xfId="0" applyNumberFormat="1" applyFont="1" applyFill="1" applyBorder="1" applyAlignment="1" applyProtection="1">
      <alignment horizontal="center" vertical="center"/>
      <protection locked="0"/>
    </xf>
    <xf numFmtId="0" fontId="15" fillId="8" borderId="8" xfId="0" applyFont="1" applyFill="1" applyBorder="1" applyAlignment="1">
      <alignment horizontal="center" vertical="center" wrapText="1"/>
    </xf>
    <xf numFmtId="0" fontId="24" fillId="4" borderId="24" xfId="0" applyFont="1" applyFill="1" applyBorder="1" applyAlignment="1">
      <alignment horizontal="left" vertical="center" wrapText="1"/>
    </xf>
    <xf numFmtId="0" fontId="11" fillId="0" borderId="26" xfId="0" applyFont="1" applyBorder="1" applyAlignment="1">
      <alignment vertical="center" wrapText="1"/>
    </xf>
    <xf numFmtId="0" fontId="23" fillId="11" borderId="0" xfId="0" applyFont="1" applyFill="1" applyAlignment="1">
      <alignment vertical="center"/>
    </xf>
    <xf numFmtId="0" fontId="22" fillId="11" borderId="1" xfId="0" applyFont="1" applyFill="1" applyBorder="1" applyAlignment="1">
      <alignment vertical="center"/>
    </xf>
    <xf numFmtId="0" fontId="1" fillId="12" borderId="1" xfId="0" applyFont="1" applyFill="1" applyBorder="1"/>
    <xf numFmtId="0" fontId="0" fillId="12" borderId="0" xfId="0" applyFill="1"/>
    <xf numFmtId="0" fontId="10" fillId="12" borderId="1" xfId="0" applyFont="1" applyFill="1" applyBorder="1" applyAlignment="1">
      <alignment vertical="top" wrapText="1"/>
    </xf>
    <xf numFmtId="0" fontId="9" fillId="12" borderId="1" xfId="0" applyFont="1" applyFill="1" applyBorder="1"/>
    <xf numFmtId="0" fontId="6" fillId="12" borderId="1" xfId="0" applyFont="1" applyFill="1" applyBorder="1" applyAlignment="1">
      <alignment vertical="top" wrapText="1"/>
    </xf>
    <xf numFmtId="0" fontId="9" fillId="7" borderId="30" xfId="0" applyFont="1" applyFill="1" applyBorder="1" applyAlignment="1">
      <alignment horizontal="left" vertical="center" wrapText="1"/>
    </xf>
    <xf numFmtId="0" fontId="6" fillId="0" borderId="31" xfId="0" applyFont="1" applyBorder="1" applyAlignment="1">
      <alignment vertical="top" wrapText="1"/>
    </xf>
    <xf numFmtId="0" fontId="9" fillId="7" borderId="32" xfId="0" applyFont="1" applyFill="1" applyBorder="1" applyAlignment="1">
      <alignment vertical="center"/>
    </xf>
    <xf numFmtId="0" fontId="6" fillId="0" borderId="33" xfId="0" applyFont="1" applyBorder="1" applyAlignment="1">
      <alignment vertical="center" wrapText="1"/>
    </xf>
    <xf numFmtId="0" fontId="9" fillId="7" borderId="34" xfId="0" applyFont="1" applyFill="1" applyBorder="1" applyAlignment="1">
      <alignment vertical="center" wrapText="1"/>
    </xf>
    <xf numFmtId="0" fontId="9" fillId="7" borderId="32" xfId="0" applyFont="1" applyFill="1" applyBorder="1" applyAlignment="1">
      <alignment vertical="center" wrapText="1"/>
    </xf>
    <xf numFmtId="0" fontId="9" fillId="7" borderId="36" xfId="0" applyFont="1" applyFill="1" applyBorder="1" applyAlignment="1">
      <alignment vertical="center" wrapText="1"/>
    </xf>
    <xf numFmtId="0" fontId="6" fillId="0" borderId="37" xfId="0" applyFont="1" applyBorder="1" applyAlignment="1">
      <alignment horizontal="left" wrapText="1"/>
    </xf>
    <xf numFmtId="0" fontId="43" fillId="2" borderId="1" xfId="0" applyFont="1" applyFill="1" applyBorder="1" applyAlignment="1">
      <alignment vertical="center"/>
    </xf>
    <xf numFmtId="0" fontId="18" fillId="8" borderId="2" xfId="0" applyFont="1" applyFill="1" applyBorder="1" applyAlignment="1">
      <alignment horizontal="left" vertical="center" wrapText="1"/>
    </xf>
    <xf numFmtId="0" fontId="10" fillId="9" borderId="2" xfId="0" applyFont="1" applyFill="1" applyBorder="1" applyAlignment="1" applyProtection="1">
      <alignment horizontal="center" vertical="center"/>
      <protection locked="0"/>
    </xf>
    <xf numFmtId="0" fontId="15" fillId="10" borderId="4" xfId="0" applyFont="1" applyFill="1" applyBorder="1" applyAlignment="1">
      <alignment horizontal="center" vertical="center" wrapText="1"/>
    </xf>
    <xf numFmtId="0" fontId="22" fillId="13" borderId="4" xfId="0" applyFont="1" applyFill="1" applyBorder="1" applyAlignment="1">
      <alignment vertical="center"/>
    </xf>
    <xf numFmtId="0" fontId="23" fillId="13" borderId="0" xfId="0" applyFont="1" applyFill="1" applyAlignment="1">
      <alignment vertical="center"/>
    </xf>
    <xf numFmtId="0" fontId="0" fillId="0" borderId="1" xfId="0" applyBorder="1" applyAlignment="1">
      <alignment vertical="center"/>
    </xf>
    <xf numFmtId="4" fontId="0" fillId="0" borderId="38" xfId="0" applyNumberFormat="1" applyBorder="1" applyAlignment="1" applyProtection="1">
      <alignment vertical="center"/>
      <protection locked="0"/>
    </xf>
    <xf numFmtId="0" fontId="0" fillId="0" borderId="39" xfId="0" applyBorder="1" applyAlignment="1" applyProtection="1">
      <alignment vertical="center"/>
      <protection locked="0"/>
    </xf>
    <xf numFmtId="0" fontId="0" fillId="0" borderId="40" xfId="0" applyBorder="1" applyAlignment="1" applyProtection="1">
      <alignment vertical="center"/>
      <protection locked="0"/>
    </xf>
    <xf numFmtId="0" fontId="0" fillId="0" borderId="41" xfId="0" applyBorder="1" applyAlignment="1">
      <alignment vertical="center"/>
    </xf>
    <xf numFmtId="0" fontId="0" fillId="0" borderId="46" xfId="0" applyBorder="1" applyAlignment="1">
      <alignment vertical="center"/>
    </xf>
    <xf numFmtId="0" fontId="15" fillId="8" borderId="73" xfId="0" applyFont="1" applyFill="1" applyBorder="1" applyAlignment="1">
      <alignment horizontal="center" vertical="center" wrapText="1"/>
    </xf>
    <xf numFmtId="0" fontId="0" fillId="0" borderId="76" xfId="0" applyBorder="1" applyAlignment="1">
      <alignment vertical="center"/>
    </xf>
    <xf numFmtId="4" fontId="0" fillId="0" borderId="69" xfId="0" applyNumberFormat="1" applyBorder="1" applyAlignment="1" applyProtection="1">
      <alignment vertical="center"/>
      <protection locked="0"/>
    </xf>
    <xf numFmtId="4" fontId="0" fillId="0" borderId="75" xfId="0" applyNumberFormat="1" applyBorder="1" applyAlignment="1" applyProtection="1">
      <alignment vertical="center"/>
      <protection locked="0"/>
    </xf>
    <xf numFmtId="0" fontId="0" fillId="0" borderId="78" xfId="0" applyBorder="1" applyAlignment="1">
      <alignment vertical="center"/>
    </xf>
    <xf numFmtId="0" fontId="0" fillId="0" borderId="79" xfId="0" applyBorder="1" applyAlignment="1">
      <alignment vertical="center"/>
    </xf>
    <xf numFmtId="0" fontId="0" fillId="0" borderId="77" xfId="0" applyBorder="1" applyAlignment="1">
      <alignment vertical="center"/>
    </xf>
    <xf numFmtId="4" fontId="0" fillId="0" borderId="55" xfId="0" applyNumberFormat="1" applyBorder="1" applyAlignment="1" applyProtection="1">
      <alignment vertical="center"/>
      <protection locked="0"/>
    </xf>
    <xf numFmtId="2" fontId="17" fillId="14" borderId="74" xfId="1" applyNumberFormat="1" applyFont="1" applyFill="1" applyBorder="1" applyAlignment="1">
      <alignment horizontal="center" vertical="center" wrapText="1"/>
    </xf>
    <xf numFmtId="9" fontId="17" fillId="14" borderId="74" xfId="1" applyFont="1" applyFill="1" applyBorder="1" applyAlignment="1">
      <alignment horizontal="center" vertical="center"/>
    </xf>
    <xf numFmtId="9" fontId="7" fillId="14" borderId="50" xfId="1" applyFont="1" applyFill="1" applyBorder="1" applyAlignment="1">
      <alignment horizontal="center" vertical="center" wrapText="1"/>
    </xf>
    <xf numFmtId="0" fontId="6" fillId="14" borderId="65" xfId="0" applyFont="1" applyFill="1" applyBorder="1" applyAlignment="1">
      <alignment horizontal="center" vertical="center" wrapText="1"/>
    </xf>
    <xf numFmtId="0" fontId="6" fillId="14" borderId="66" xfId="0" applyFont="1" applyFill="1" applyBorder="1" applyAlignment="1">
      <alignment horizontal="center" vertical="center" wrapText="1"/>
    </xf>
    <xf numFmtId="0" fontId="6" fillId="14" borderId="67" xfId="0" applyFont="1" applyFill="1" applyBorder="1" applyAlignment="1">
      <alignment horizontal="center" vertical="center" wrapText="1"/>
    </xf>
    <xf numFmtId="4" fontId="6" fillId="14" borderId="52" xfId="0" applyNumberFormat="1" applyFont="1" applyFill="1" applyBorder="1" applyAlignment="1">
      <alignment horizontal="center" vertical="center"/>
    </xf>
    <xf numFmtId="4" fontId="6" fillId="14" borderId="53" xfId="0" applyNumberFormat="1" applyFont="1" applyFill="1" applyBorder="1" applyAlignment="1">
      <alignment horizontal="center" vertical="center"/>
    </xf>
    <xf numFmtId="4" fontId="6" fillId="14" borderId="54" xfId="0" applyNumberFormat="1" applyFont="1" applyFill="1" applyBorder="1" applyAlignment="1">
      <alignment horizontal="center" vertical="center"/>
    </xf>
    <xf numFmtId="0" fontId="37" fillId="14" borderId="58" xfId="0" applyFont="1" applyFill="1" applyBorder="1" applyAlignment="1">
      <alignment horizontal="center" vertical="center" wrapText="1"/>
    </xf>
    <xf numFmtId="0" fontId="37" fillId="14" borderId="59" xfId="0" applyFont="1" applyFill="1" applyBorder="1" applyAlignment="1">
      <alignment horizontal="center" vertical="center" wrapText="1"/>
    </xf>
    <xf numFmtId="0" fontId="37" fillId="14" borderId="60" xfId="0" applyFont="1" applyFill="1" applyBorder="1" applyAlignment="1">
      <alignment horizontal="center" vertical="center" wrapText="1"/>
    </xf>
    <xf numFmtId="0" fontId="18" fillId="8" borderId="9"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29" fillId="8" borderId="42" xfId="0" applyFont="1" applyFill="1" applyBorder="1" applyAlignment="1">
      <alignment horizontal="center" vertical="center" wrapText="1" readingOrder="1"/>
    </xf>
    <xf numFmtId="0" fontId="33" fillId="8" borderId="42" xfId="0" applyFont="1" applyFill="1" applyBorder="1" applyAlignment="1">
      <alignment horizontal="center" vertical="center" wrapText="1" readingOrder="1"/>
    </xf>
    <xf numFmtId="0" fontId="32" fillId="8" borderId="42" xfId="0" applyFont="1" applyFill="1" applyBorder="1" applyAlignment="1">
      <alignment horizontal="center" vertical="center" wrapText="1" readingOrder="1"/>
    </xf>
    <xf numFmtId="0" fontId="27" fillId="14" borderId="84" xfId="0" applyFont="1" applyFill="1" applyBorder="1" applyAlignment="1">
      <alignment horizontal="center" vertical="center" wrapText="1" readingOrder="1"/>
    </xf>
    <xf numFmtId="9" fontId="27" fillId="0" borderId="84" xfId="0" applyNumberFormat="1" applyFont="1" applyBorder="1" applyAlignment="1">
      <alignment horizontal="center" vertical="center" wrapText="1" readingOrder="1"/>
    </xf>
    <xf numFmtId="9" fontId="27" fillId="0" borderId="85" xfId="0" applyNumberFormat="1" applyFont="1" applyBorder="1" applyAlignment="1">
      <alignment horizontal="center" vertical="center" wrapText="1" readingOrder="1"/>
    </xf>
    <xf numFmtId="0" fontId="27" fillId="0" borderId="86" xfId="0" applyFont="1" applyBorder="1" applyAlignment="1">
      <alignment horizontal="center" vertical="center" wrapText="1" readingOrder="1"/>
    </xf>
    <xf numFmtId="0" fontId="27" fillId="0" borderId="87" xfId="0" applyFont="1" applyBorder="1" applyAlignment="1">
      <alignment horizontal="center" vertical="center" wrapText="1" readingOrder="1"/>
    </xf>
    <xf numFmtId="0" fontId="27" fillId="0" borderId="88" xfId="0" applyFont="1" applyBorder="1" applyAlignment="1">
      <alignment horizontal="center" vertical="center" wrapText="1" readingOrder="1"/>
    </xf>
    <xf numFmtId="0" fontId="31" fillId="0" borderId="84" xfId="0" applyFont="1" applyBorder="1" applyAlignment="1">
      <alignment horizontal="center" vertical="center" wrapText="1" readingOrder="1"/>
    </xf>
    <xf numFmtId="0" fontId="31" fillId="0" borderId="85" xfId="0" applyFont="1" applyBorder="1" applyAlignment="1">
      <alignment horizontal="center" vertical="center" wrapText="1" readingOrder="1"/>
    </xf>
    <xf numFmtId="0" fontId="31" fillId="0" borderId="89" xfId="0" applyFont="1" applyBorder="1" applyAlignment="1">
      <alignment horizontal="left" vertical="center" wrapText="1" readingOrder="1"/>
    </xf>
    <xf numFmtId="0" fontId="31" fillId="0" borderId="87" xfId="0" applyFont="1" applyBorder="1" applyAlignment="1">
      <alignment horizontal="left" vertical="center" wrapText="1" readingOrder="1"/>
    </xf>
    <xf numFmtId="0" fontId="31" fillId="0" borderId="88" xfId="0" applyFont="1" applyBorder="1" applyAlignment="1">
      <alignment horizontal="left" vertical="center" wrapText="1" readingOrder="1"/>
    </xf>
    <xf numFmtId="0" fontId="31" fillId="0" borderId="81" xfId="0" applyFont="1" applyBorder="1" applyAlignment="1">
      <alignment horizontal="center" vertical="center" wrapText="1" readingOrder="1"/>
    </xf>
    <xf numFmtId="0" fontId="31" fillId="0" borderId="90" xfId="0" applyFont="1" applyBorder="1" applyAlignment="1">
      <alignment horizontal="left" vertical="center" wrapText="1" readingOrder="1"/>
    </xf>
    <xf numFmtId="0" fontId="31" fillId="0" borderId="91" xfId="0" applyFont="1" applyBorder="1" applyAlignment="1">
      <alignment horizontal="left" vertical="center" wrapText="1" readingOrder="1"/>
    </xf>
    <xf numFmtId="0" fontId="0" fillId="0" borderId="49" xfId="0" applyBorder="1" applyAlignment="1">
      <alignment horizontal="center"/>
    </xf>
    <xf numFmtId="0" fontId="0" fillId="0" borderId="74" xfId="0" applyBorder="1" applyAlignment="1">
      <alignment horizontal="center" vertical="center"/>
    </xf>
    <xf numFmtId="0" fontId="0" fillId="0" borderId="74" xfId="0" applyBorder="1" applyAlignment="1">
      <alignment horizontal="center"/>
    </xf>
    <xf numFmtId="0" fontId="0" fillId="0" borderId="50" xfId="0" applyBorder="1" applyAlignment="1">
      <alignment horizontal="center"/>
    </xf>
    <xf numFmtId="0" fontId="0" fillId="0" borderId="93" xfId="0" applyBorder="1"/>
    <xf numFmtId="0" fontId="0" fillId="0" borderId="93" xfId="0" applyBorder="1" applyAlignment="1">
      <alignment horizontal="left" vertical="center" wrapText="1"/>
    </xf>
    <xf numFmtId="0" fontId="0" fillId="0" borderId="94" xfId="0" applyBorder="1"/>
    <xf numFmtId="14" fontId="0" fillId="0" borderId="49" xfId="0" applyNumberFormat="1" applyBorder="1" applyAlignment="1">
      <alignment horizontal="center"/>
    </xf>
    <xf numFmtId="14" fontId="0" fillId="0" borderId="74" xfId="0" applyNumberFormat="1" applyBorder="1" applyAlignment="1">
      <alignment horizontal="center" vertical="center"/>
    </xf>
    <xf numFmtId="0" fontId="2" fillId="8" borderId="92" xfId="0" applyFont="1" applyFill="1" applyBorder="1" applyAlignment="1">
      <alignment horizontal="center" vertical="center" wrapText="1"/>
    </xf>
    <xf numFmtId="0" fontId="2" fillId="8" borderId="96" xfId="0" applyFont="1" applyFill="1" applyBorder="1" applyAlignment="1">
      <alignment horizontal="center" vertical="center" wrapText="1"/>
    </xf>
    <xf numFmtId="0" fontId="2" fillId="8" borderId="95" xfId="0" applyFont="1" applyFill="1" applyBorder="1" applyAlignment="1">
      <alignment horizontal="center" vertical="center" wrapText="1"/>
    </xf>
    <xf numFmtId="0" fontId="29" fillId="12" borderId="70" xfId="0" applyFont="1" applyFill="1" applyBorder="1" applyAlignment="1">
      <alignment horizontal="center" vertical="center" wrapText="1" readingOrder="1"/>
    </xf>
    <xf numFmtId="0" fontId="0" fillId="12" borderId="0" xfId="0" applyFill="1" applyAlignment="1">
      <alignment horizontal="center" vertical="center"/>
    </xf>
    <xf numFmtId="0" fontId="32" fillId="12" borderId="1" xfId="0" applyFont="1" applyFill="1" applyBorder="1" applyAlignment="1">
      <alignment horizontal="center" vertical="center" wrapText="1" readingOrder="1"/>
    </xf>
    <xf numFmtId="0" fontId="9" fillId="15" borderId="56" xfId="0" applyFont="1" applyFill="1" applyBorder="1" applyAlignment="1">
      <alignment horizontal="center" vertical="center" wrapText="1"/>
    </xf>
    <xf numFmtId="0" fontId="9" fillId="15" borderId="6" xfId="0" applyFont="1" applyFill="1" applyBorder="1" applyAlignment="1">
      <alignment horizontal="center" vertical="center" wrapText="1"/>
    </xf>
    <xf numFmtId="0" fontId="9" fillId="16" borderId="57" xfId="0" applyFont="1" applyFill="1" applyBorder="1" applyAlignment="1">
      <alignment horizontal="center" vertical="center" wrapText="1"/>
    </xf>
    <xf numFmtId="0" fontId="29" fillId="16" borderId="43" xfId="0" applyFont="1" applyFill="1" applyBorder="1" applyAlignment="1">
      <alignment horizontal="left" vertical="center" wrapText="1" readingOrder="1"/>
    </xf>
    <xf numFmtId="0" fontId="29" fillId="16" borderId="45" xfId="0" applyFont="1" applyFill="1" applyBorder="1" applyAlignment="1">
      <alignment horizontal="left" vertical="center" wrapText="1" readingOrder="1"/>
    </xf>
    <xf numFmtId="0" fontId="11" fillId="0" borderId="97" xfId="0" applyFont="1" applyBorder="1" applyAlignment="1">
      <alignment vertical="center" wrapText="1"/>
    </xf>
    <xf numFmtId="0" fontId="15" fillId="8" borderId="100" xfId="0" applyFont="1" applyFill="1" applyBorder="1" applyAlignment="1">
      <alignment horizontal="center" vertical="center" wrapText="1"/>
    </xf>
    <xf numFmtId="2" fontId="0" fillId="0" borderId="11" xfId="0" applyNumberFormat="1" applyBorder="1" applyAlignment="1" applyProtection="1">
      <alignment vertical="center"/>
      <protection locked="0"/>
    </xf>
    <xf numFmtId="2" fontId="0" fillId="0" borderId="8" xfId="0" applyNumberFormat="1" applyBorder="1" applyAlignment="1" applyProtection="1">
      <alignment vertical="center"/>
      <protection locked="0"/>
    </xf>
    <xf numFmtId="9" fontId="36" fillId="2" borderId="72" xfId="1" applyFont="1" applyFill="1" applyBorder="1" applyAlignment="1">
      <alignment vertical="center" wrapText="1"/>
    </xf>
    <xf numFmtId="0" fontId="15" fillId="8" borderId="9" xfId="0" applyFont="1" applyFill="1" applyBorder="1" applyAlignment="1">
      <alignment horizontal="center" vertical="center" wrapText="1"/>
    </xf>
    <xf numFmtId="0" fontId="9" fillId="15" borderId="57" xfId="0" applyFont="1" applyFill="1" applyBorder="1" applyAlignment="1">
      <alignment horizontal="center" vertical="center" wrapText="1"/>
    </xf>
    <xf numFmtId="4" fontId="0" fillId="0" borderId="76" xfId="0" quotePrefix="1" applyNumberFormat="1" applyBorder="1" applyAlignment="1">
      <alignment vertical="center"/>
    </xf>
    <xf numFmtId="0" fontId="5" fillId="0" borderId="4" xfId="0" applyFont="1" applyBorder="1" applyAlignment="1">
      <alignment vertical="center"/>
    </xf>
    <xf numFmtId="4" fontId="6" fillId="2" borderId="9" xfId="0" applyNumberFormat="1" applyFont="1" applyFill="1" applyBorder="1" applyAlignment="1">
      <alignment vertical="center"/>
    </xf>
    <xf numFmtId="9" fontId="0" fillId="0" borderId="9" xfId="1" applyFont="1" applyBorder="1" applyAlignment="1">
      <alignment vertical="center"/>
    </xf>
    <xf numFmtId="0" fontId="19" fillId="0" borderId="4" xfId="0" applyFont="1" applyBorder="1" applyAlignment="1">
      <alignment horizontal="center" vertical="center" wrapText="1"/>
    </xf>
    <xf numFmtId="0" fontId="0" fillId="0" borderId="4" xfId="0" applyBorder="1" applyAlignment="1">
      <alignment vertical="center"/>
    </xf>
    <xf numFmtId="4" fontId="0" fillId="0" borderId="4" xfId="0" applyNumberFormat="1" applyBorder="1" applyAlignment="1">
      <alignment vertical="center"/>
    </xf>
    <xf numFmtId="9" fontId="7" fillId="14" borderId="74" xfId="1" applyFont="1" applyFill="1" applyBorder="1" applyAlignment="1">
      <alignment horizontal="center" vertical="center" wrapText="1"/>
    </xf>
    <xf numFmtId="0" fontId="9" fillId="16" borderId="4" xfId="0" applyFont="1" applyFill="1" applyBorder="1" applyAlignment="1">
      <alignment horizontal="center" vertical="center" wrapText="1"/>
    </xf>
    <xf numFmtId="0" fontId="21" fillId="2" borderId="16" xfId="0" applyFont="1" applyFill="1" applyBorder="1" applyAlignment="1" applyProtection="1">
      <alignment horizontal="left" vertical="center"/>
      <protection locked="0"/>
    </xf>
    <xf numFmtId="0" fontId="21" fillId="2" borderId="17" xfId="0" applyFont="1" applyFill="1" applyBorder="1" applyAlignment="1" applyProtection="1">
      <alignment horizontal="left" vertical="center"/>
      <protection locked="0"/>
    </xf>
    <xf numFmtId="0" fontId="21" fillId="2" borderId="16" xfId="0" applyFont="1" applyFill="1" applyBorder="1" applyAlignment="1" applyProtection="1">
      <alignment horizontal="left" vertical="center" wrapText="1"/>
      <protection locked="0"/>
    </xf>
    <xf numFmtId="0" fontId="21" fillId="2" borderId="17" xfId="0" applyFont="1" applyFill="1" applyBorder="1" applyAlignment="1" applyProtection="1">
      <alignment horizontal="left" vertical="center" wrapText="1"/>
      <protection locked="0"/>
    </xf>
    <xf numFmtId="0" fontId="33" fillId="8" borderId="47" xfId="0" applyFont="1" applyFill="1" applyBorder="1" applyAlignment="1">
      <alignment horizontal="center" vertical="center" wrapText="1" readingOrder="1"/>
    </xf>
    <xf numFmtId="0" fontId="33" fillId="8" borderId="48" xfId="0" applyFont="1" applyFill="1" applyBorder="1" applyAlignment="1">
      <alignment horizontal="center" vertical="center" wrapText="1" readingOrder="1"/>
    </xf>
    <xf numFmtId="0" fontId="11" fillId="0" borderId="28" xfId="0" applyFont="1" applyBorder="1" applyAlignment="1">
      <alignment vertical="top" wrapText="1"/>
    </xf>
    <xf numFmtId="0" fontId="23" fillId="11" borderId="13" xfId="0" applyFont="1" applyFill="1" applyBorder="1" applyAlignment="1">
      <alignment horizontal="center" vertical="center" textRotation="90"/>
    </xf>
    <xf numFmtId="0" fontId="23" fillId="11" borderId="25" xfId="0" applyFont="1" applyFill="1" applyBorder="1" applyAlignment="1">
      <alignment horizontal="center" vertical="center" textRotation="90"/>
    </xf>
    <xf numFmtId="0" fontId="23" fillId="11" borderId="14" xfId="0" applyFont="1" applyFill="1" applyBorder="1" applyAlignment="1">
      <alignment horizontal="center" vertical="center" textRotation="90"/>
    </xf>
    <xf numFmtId="0" fontId="23" fillId="11" borderId="98" xfId="0" applyFont="1" applyFill="1" applyBorder="1" applyAlignment="1">
      <alignment horizontal="center" vertical="center" textRotation="90" wrapText="1"/>
    </xf>
    <xf numFmtId="0" fontId="23" fillId="11" borderId="18" xfId="0" applyFont="1" applyFill="1" applyBorder="1" applyAlignment="1">
      <alignment horizontal="center" vertical="center" textRotation="90" wrapText="1"/>
    </xf>
    <xf numFmtId="0" fontId="23" fillId="11" borderId="99" xfId="0" applyFont="1" applyFill="1" applyBorder="1" applyAlignment="1">
      <alignment horizontal="center" vertical="center" textRotation="90" wrapText="1"/>
    </xf>
    <xf numFmtId="0" fontId="23" fillId="11" borderId="13" xfId="0" applyFont="1" applyFill="1" applyBorder="1" applyAlignment="1">
      <alignment horizontal="center" vertical="center" textRotation="90" wrapText="1"/>
    </xf>
    <xf numFmtId="0" fontId="23" fillId="11" borderId="25" xfId="0" applyFont="1" applyFill="1" applyBorder="1" applyAlignment="1">
      <alignment horizontal="center" vertical="center" textRotation="90" wrapText="1"/>
    </xf>
    <xf numFmtId="0" fontId="23" fillId="11" borderId="14" xfId="0" applyFont="1" applyFill="1" applyBorder="1" applyAlignment="1">
      <alignment horizontal="center" vertical="center" textRotation="90" wrapText="1"/>
    </xf>
    <xf numFmtId="0" fontId="22" fillId="13" borderId="4" xfId="0" applyFont="1" applyFill="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2" borderId="3" xfId="0" applyFont="1" applyFill="1" applyBorder="1" applyAlignment="1">
      <alignment horizontal="left" vertical="top" wrapText="1"/>
    </xf>
    <xf numFmtId="0" fontId="11" fillId="2" borderId="16" xfId="0" applyFont="1" applyFill="1" applyBorder="1" applyAlignment="1">
      <alignment horizontal="left" vertical="top"/>
    </xf>
    <xf numFmtId="0" fontId="11" fillId="2" borderId="17" xfId="0" applyFont="1" applyFill="1" applyBorder="1" applyAlignment="1">
      <alignment horizontal="left" vertical="top"/>
    </xf>
    <xf numFmtId="0" fontId="10" fillId="2" borderId="43" xfId="0" applyFont="1" applyFill="1" applyBorder="1" applyAlignment="1">
      <alignment horizontal="left" vertical="top" wrapText="1"/>
    </xf>
    <xf numFmtId="0" fontId="10" fillId="2" borderId="44" xfId="0" applyFont="1" applyFill="1" applyBorder="1" applyAlignment="1">
      <alignment horizontal="left" vertical="top" wrapText="1"/>
    </xf>
    <xf numFmtId="0" fontId="10" fillId="2" borderId="45" xfId="0" applyFont="1" applyFill="1" applyBorder="1" applyAlignment="1">
      <alignment horizontal="left" vertical="top" wrapText="1"/>
    </xf>
    <xf numFmtId="0" fontId="22" fillId="4" borderId="102" xfId="0" applyFont="1" applyFill="1" applyBorder="1" applyAlignment="1">
      <alignment horizontal="center" vertical="center" wrapText="1"/>
    </xf>
    <xf numFmtId="0" fontId="22" fillId="4" borderId="93" xfId="0" applyFont="1" applyFill="1" applyBorder="1" applyAlignment="1">
      <alignment horizontal="center" vertical="center" wrapText="1"/>
    </xf>
    <xf numFmtId="0" fontId="24" fillId="4" borderId="102" xfId="0" applyFont="1" applyFill="1" applyBorder="1" applyAlignment="1">
      <alignment horizontal="center" vertical="center" wrapText="1"/>
    </xf>
    <xf numFmtId="0" fontId="24" fillId="4" borderId="93" xfId="0" applyFont="1" applyFill="1" applyBorder="1" applyAlignment="1">
      <alignment horizontal="center" vertical="center" wrapText="1"/>
    </xf>
    <xf numFmtId="0" fontId="1" fillId="8" borderId="47" xfId="0" applyFont="1" applyFill="1" applyBorder="1" applyAlignment="1">
      <alignment horizontal="center" vertical="center" wrapText="1"/>
    </xf>
    <xf numFmtId="0" fontId="1" fillId="8" borderId="48" xfId="0" applyFont="1" applyFill="1" applyBorder="1" applyAlignment="1">
      <alignment horizontal="center" vertical="center" wrapText="1"/>
    </xf>
    <xf numFmtId="0" fontId="24" fillId="4" borderId="71" xfId="0" applyFont="1" applyFill="1" applyBorder="1" applyAlignment="1">
      <alignment horizontal="right" vertical="center" wrapText="1"/>
    </xf>
    <xf numFmtId="0" fontId="24" fillId="4" borderId="69" xfId="0" applyFont="1" applyFill="1" applyBorder="1" applyAlignment="1">
      <alignment horizontal="right" vertical="center" wrapText="1"/>
    </xf>
    <xf numFmtId="0" fontId="24" fillId="4" borderId="101" xfId="0" applyFont="1" applyFill="1" applyBorder="1" applyAlignment="1">
      <alignment horizontal="center" vertical="center" wrapText="1"/>
    </xf>
    <xf numFmtId="0" fontId="24" fillId="4" borderId="94" xfId="0" applyFont="1" applyFill="1" applyBorder="1" applyAlignment="1">
      <alignment horizontal="center" vertical="center" wrapText="1"/>
    </xf>
    <xf numFmtId="0" fontId="1" fillId="8" borderId="49" xfId="0" applyFont="1" applyFill="1" applyBorder="1" applyAlignment="1">
      <alignment horizontal="center" vertical="center" wrapText="1"/>
    </xf>
    <xf numFmtId="0" fontId="1" fillId="8" borderId="50" xfId="0" applyFont="1" applyFill="1" applyBorder="1" applyAlignment="1">
      <alignment horizontal="center" vertical="center" wrapText="1"/>
    </xf>
    <xf numFmtId="0" fontId="15" fillId="8" borderId="43" xfId="0" applyFont="1" applyFill="1" applyBorder="1" applyAlignment="1">
      <alignment horizontal="center" vertical="center" wrapText="1"/>
    </xf>
    <xf numFmtId="0" fontId="15" fillId="8" borderId="44" xfId="0" applyFont="1" applyFill="1" applyBorder="1" applyAlignment="1">
      <alignment horizontal="center" vertical="center" wrapText="1"/>
    </xf>
    <xf numFmtId="0" fontId="44" fillId="6" borderId="3" xfId="0" applyFont="1" applyFill="1" applyBorder="1" applyAlignment="1">
      <alignment horizontal="center" vertical="center" wrapText="1"/>
    </xf>
    <xf numFmtId="0" fontId="44" fillId="6" borderId="16" xfId="0" applyFont="1" applyFill="1" applyBorder="1" applyAlignment="1">
      <alignment horizontal="center" vertical="center" wrapText="1"/>
    </xf>
    <xf numFmtId="0" fontId="44" fillId="6" borderId="17" xfId="0" applyFont="1" applyFill="1" applyBorder="1" applyAlignment="1">
      <alignment horizontal="center" vertical="center" wrapText="1"/>
    </xf>
    <xf numFmtId="0" fontId="45" fillId="0" borderId="20" xfId="0" applyFont="1" applyBorder="1" applyAlignment="1">
      <alignment horizontal="center" vertical="center" wrapText="1"/>
    </xf>
    <xf numFmtId="0" fontId="45" fillId="0" borderId="15" xfId="0" applyFont="1" applyBorder="1" applyAlignment="1">
      <alignment horizontal="center" vertical="center" wrapText="1"/>
    </xf>
    <xf numFmtId="0" fontId="45" fillId="0" borderId="21" xfId="0" applyFont="1" applyBorder="1" applyAlignment="1">
      <alignment horizontal="center" vertical="center" wrapText="1"/>
    </xf>
    <xf numFmtId="0" fontId="45" fillId="0" borderId="22" xfId="0" applyFont="1" applyBorder="1" applyAlignment="1">
      <alignment horizontal="center" vertical="center" wrapText="1"/>
    </xf>
    <xf numFmtId="0" fontId="45" fillId="0" borderId="7" xfId="0" applyFont="1" applyBorder="1" applyAlignment="1">
      <alignment horizontal="center" vertical="center" wrapText="1"/>
    </xf>
    <xf numFmtId="0" fontId="45" fillId="0" borderId="23" xfId="0" applyFont="1" applyBorder="1" applyAlignment="1">
      <alignment horizontal="center" vertical="center" wrapText="1"/>
    </xf>
    <xf numFmtId="0" fontId="12" fillId="14" borderId="61" xfId="0" applyFont="1" applyFill="1" applyBorder="1" applyAlignment="1">
      <alignment horizontal="center" vertical="center" wrapText="1"/>
    </xf>
    <xf numFmtId="0" fontId="12" fillId="14" borderId="62" xfId="0" applyFont="1" applyFill="1" applyBorder="1" applyAlignment="1">
      <alignment horizontal="center" vertical="center" wrapText="1"/>
    </xf>
    <xf numFmtId="0" fontId="12" fillId="14" borderId="70" xfId="0" applyFont="1" applyFill="1" applyBorder="1" applyAlignment="1">
      <alignment horizontal="center" vertical="center" wrapText="1"/>
    </xf>
    <xf numFmtId="0" fontId="3" fillId="0" borderId="1" xfId="0" applyFont="1" applyBorder="1" applyAlignment="1">
      <alignment horizontal="center" vertical="center" wrapText="1"/>
    </xf>
    <xf numFmtId="0" fontId="39" fillId="16" borderId="71" xfId="0" applyFont="1" applyFill="1" applyBorder="1" applyAlignment="1">
      <alignment horizontal="center" vertical="center" wrapText="1" readingOrder="1"/>
    </xf>
    <xf numFmtId="0" fontId="39" fillId="16" borderId="68" xfId="0" applyFont="1" applyFill="1" applyBorder="1" applyAlignment="1">
      <alignment horizontal="center" vertical="center" wrapText="1" readingOrder="1"/>
    </xf>
    <xf numFmtId="0" fontId="39" fillId="16" borderId="69" xfId="0" applyFont="1" applyFill="1" applyBorder="1" applyAlignment="1">
      <alignment horizontal="center" vertical="center" wrapText="1" readingOrder="1"/>
    </xf>
    <xf numFmtId="0" fontId="9" fillId="16" borderId="4" xfId="0" applyFont="1" applyFill="1" applyBorder="1" applyAlignment="1">
      <alignment horizontal="center" vertical="center" wrapText="1"/>
    </xf>
    <xf numFmtId="0" fontId="34" fillId="15" borderId="51" xfId="0" applyFont="1" applyFill="1" applyBorder="1" applyAlignment="1">
      <alignment horizontal="center" vertical="center" wrapText="1" readingOrder="1"/>
    </xf>
    <xf numFmtId="0" fontId="34" fillId="15" borderId="63" xfId="0" applyFont="1" applyFill="1" applyBorder="1" applyAlignment="1">
      <alignment horizontal="center" vertical="center" wrapText="1" readingOrder="1"/>
    </xf>
    <xf numFmtId="0" fontId="34" fillId="15" borderId="64" xfId="0" applyFont="1" applyFill="1" applyBorder="1" applyAlignment="1">
      <alignment horizontal="center" vertical="center" wrapText="1" readingOrder="1"/>
    </xf>
    <xf numFmtId="0" fontId="21" fillId="2" borderId="3" xfId="0" applyFont="1" applyFill="1" applyBorder="1" applyAlignment="1" applyProtection="1">
      <alignment horizontal="center" vertical="center"/>
      <protection locked="0"/>
    </xf>
    <xf numFmtId="0" fontId="21" fillId="2" borderId="16" xfId="0" applyFont="1" applyFill="1" applyBorder="1" applyAlignment="1" applyProtection="1">
      <alignment horizontal="center" vertical="center"/>
      <protection locked="0"/>
    </xf>
    <xf numFmtId="0" fontId="21" fillId="2" borderId="3" xfId="0" quotePrefix="1" applyFont="1" applyFill="1" applyBorder="1" applyAlignment="1" applyProtection="1">
      <alignment horizontal="center" vertical="center" wrapText="1"/>
      <protection locked="0"/>
    </xf>
    <xf numFmtId="0" fontId="21" fillId="2" borderId="16" xfId="0" quotePrefix="1" applyFont="1" applyFill="1" applyBorder="1" applyAlignment="1" applyProtection="1">
      <alignment horizontal="center" vertical="center" wrapText="1"/>
      <protection locked="0"/>
    </xf>
    <xf numFmtId="0" fontId="41" fillId="0" borderId="1" xfId="0" applyFont="1" applyBorder="1" applyAlignment="1">
      <alignment horizontal="left"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25" xfId="0" applyFont="1" applyBorder="1" applyAlignment="1">
      <alignment horizontal="center" vertical="center" wrapText="1"/>
    </xf>
    <xf numFmtId="0" fontId="11" fillId="0" borderId="13" xfId="0" quotePrefix="1" applyFont="1" applyBorder="1" applyAlignment="1">
      <alignment horizontal="center" vertical="center" wrapText="1"/>
    </xf>
    <xf numFmtId="0" fontId="27" fillId="14" borderId="82" xfId="0" applyFont="1" applyFill="1" applyBorder="1" applyAlignment="1">
      <alignment horizontal="center" vertical="center" wrapText="1" readingOrder="1"/>
    </xf>
    <xf numFmtId="0" fontId="27" fillId="14" borderId="83" xfId="0" applyFont="1" applyFill="1" applyBorder="1" applyAlignment="1">
      <alignment horizontal="center" vertical="center" wrapText="1" readingOrder="1"/>
    </xf>
    <xf numFmtId="0" fontId="30" fillId="15" borderId="80" xfId="0" applyFont="1" applyFill="1" applyBorder="1" applyAlignment="1">
      <alignment horizontal="left" vertical="center" wrapText="1" readingOrder="1"/>
    </xf>
    <xf numFmtId="0" fontId="30" fillId="15" borderId="81" xfId="0" applyFont="1" applyFill="1" applyBorder="1" applyAlignment="1">
      <alignment horizontal="left" vertical="center" wrapText="1" readingOrder="1"/>
    </xf>
    <xf numFmtId="0" fontId="6" fillId="0" borderId="35" xfId="0" applyFont="1" applyBorder="1" applyAlignment="1">
      <alignment vertical="top" wrapText="1"/>
    </xf>
  </cellXfs>
  <cellStyles count="3">
    <cellStyle name="Lien hypertexte" xfId="2" builtinId="8"/>
    <cellStyle name="Normal" xfId="0" builtinId="0"/>
    <cellStyle name="Pourcentage" xfId="1" builtinId="5"/>
  </cellStyles>
  <dxfs count="12">
    <dxf>
      <font>
        <color rgb="FF00B050"/>
      </font>
    </dxf>
    <dxf>
      <font>
        <color rgb="FFFF0000"/>
      </font>
    </dxf>
    <dxf>
      <font>
        <color rgb="FF00B050"/>
      </font>
      <fill>
        <patternFill>
          <bgColor theme="0"/>
        </patternFill>
      </fill>
    </dxf>
    <dxf>
      <font>
        <color rgb="FF00B050"/>
      </font>
      <fill>
        <patternFill>
          <bgColor theme="0"/>
        </patternFill>
      </fill>
    </dxf>
    <dxf>
      <font>
        <color rgb="FF00B050"/>
      </font>
      <fill>
        <patternFill>
          <bgColor theme="0"/>
        </patternFill>
      </fill>
    </dxf>
    <dxf>
      <font>
        <color rgb="FF00B050"/>
      </font>
      <fill>
        <patternFill>
          <bgColor theme="0"/>
        </patternFill>
      </fill>
    </dxf>
    <dxf>
      <fill>
        <patternFill>
          <bgColor theme="7" tint="0.59996337778862885"/>
        </patternFill>
      </fill>
    </dxf>
    <dxf>
      <font>
        <color rgb="FF00B050"/>
      </font>
      <fill>
        <patternFill>
          <bgColor theme="0"/>
        </patternFill>
      </fill>
    </dxf>
    <dxf>
      <fill>
        <patternFill>
          <bgColor theme="7" tint="0.59996337778862885"/>
        </patternFill>
      </fill>
    </dxf>
    <dxf>
      <font>
        <color rgb="FFFF0000"/>
      </font>
    </dxf>
    <dxf>
      <font>
        <color rgb="FFFF0000"/>
      </font>
    </dxf>
    <dxf>
      <font>
        <color rgb="FF00B050"/>
      </font>
      <fill>
        <patternFill>
          <bgColor theme="0"/>
        </patternFill>
      </fill>
    </dxf>
  </dxfs>
  <tableStyles count="0" defaultTableStyle="TableStyleMedium9" defaultPivotStyle="PivotStyleLight16"/>
  <colors>
    <mruColors>
      <color rgb="FF8DE395"/>
      <color rgb="FFFF5B5B"/>
      <color rgb="FFC9C9C9"/>
      <color rgb="FF138482"/>
      <color rgb="FFF20000"/>
      <color rgb="FFFF7111"/>
      <color rgb="FFEE7F00"/>
      <color rgb="FFE5FBFA"/>
      <color rgb="FFFF6F0D"/>
      <color rgb="FFE35E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139700</xdr:colOff>
      <xdr:row>0</xdr:row>
      <xdr:rowOff>28575</xdr:rowOff>
    </xdr:from>
    <xdr:to>
      <xdr:col>1</xdr:col>
      <xdr:colOff>1282700</xdr:colOff>
      <xdr:row>1</xdr:row>
      <xdr:rowOff>28575</xdr:rowOff>
    </xdr:to>
    <xdr:pic>
      <xdr:nvPicPr>
        <xdr:cNvPr id="4" name="Image 3">
          <a:extLst>
            <a:ext uri="{FF2B5EF4-FFF2-40B4-BE49-F238E27FC236}">
              <a16:creationId xmlns:a16="http://schemas.microsoft.com/office/drawing/2014/main" id="{2B1831F5-EE5C-4DD3-9EEC-055F7001976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1843" y="28575"/>
          <a:ext cx="1143000" cy="857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156884</xdr:colOff>
      <xdr:row>5</xdr:row>
      <xdr:rowOff>64061</xdr:rowOff>
    </xdr:from>
    <xdr:to>
      <xdr:col>0</xdr:col>
      <xdr:colOff>560049</xdr:colOff>
      <xdr:row>5</xdr:row>
      <xdr:rowOff>466164</xdr:rowOff>
    </xdr:to>
    <xdr:pic>
      <xdr:nvPicPr>
        <xdr:cNvPr id="3" name="Graphique 2" descr="Ampoule et engrenage contour">
          <a:extLst>
            <a:ext uri="{FF2B5EF4-FFF2-40B4-BE49-F238E27FC236}">
              <a16:creationId xmlns:a16="http://schemas.microsoft.com/office/drawing/2014/main" id="{DAD2ADEB-DE24-5466-79CE-92E053BD953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6884" y="1845796"/>
          <a:ext cx="399990" cy="398928"/>
        </a:xfrm>
        <a:prstGeom prst="rect">
          <a:avLst/>
        </a:prstGeom>
      </xdr:spPr>
    </xdr:pic>
    <xdr:clientData/>
  </xdr:twoCellAnchor>
  <xdr:twoCellAnchor editAs="oneCell">
    <xdr:from>
      <xdr:col>0</xdr:col>
      <xdr:colOff>137647</xdr:colOff>
      <xdr:row>11</xdr:row>
      <xdr:rowOff>30443</xdr:rowOff>
    </xdr:from>
    <xdr:to>
      <xdr:col>0</xdr:col>
      <xdr:colOff>545913</xdr:colOff>
      <xdr:row>12</xdr:row>
      <xdr:rowOff>84992</xdr:rowOff>
    </xdr:to>
    <xdr:pic>
      <xdr:nvPicPr>
        <xdr:cNvPr id="7" name="Graphique 6" descr="Ampoule et engrenage contour">
          <a:extLst>
            <a:ext uri="{FF2B5EF4-FFF2-40B4-BE49-F238E27FC236}">
              <a16:creationId xmlns:a16="http://schemas.microsoft.com/office/drawing/2014/main" id="{66CE314D-2163-4E99-ABC0-6C41A6E4CD2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37647" y="3885267"/>
          <a:ext cx="411441" cy="424344"/>
        </a:xfrm>
        <a:prstGeom prst="rect">
          <a:avLst/>
        </a:prstGeom>
      </xdr:spPr>
    </xdr:pic>
    <xdr:clientData/>
  </xdr:twoCellAnchor>
  <xdr:twoCellAnchor editAs="oneCell">
    <xdr:from>
      <xdr:col>0</xdr:col>
      <xdr:colOff>163234</xdr:colOff>
      <xdr:row>6</xdr:row>
      <xdr:rowOff>0</xdr:rowOff>
    </xdr:from>
    <xdr:to>
      <xdr:col>0</xdr:col>
      <xdr:colOff>560049</xdr:colOff>
      <xdr:row>6</xdr:row>
      <xdr:rowOff>405278</xdr:rowOff>
    </xdr:to>
    <xdr:pic>
      <xdr:nvPicPr>
        <xdr:cNvPr id="8" name="Graphique 7" descr="Ampoule et engrenage contour">
          <a:extLst>
            <a:ext uri="{FF2B5EF4-FFF2-40B4-BE49-F238E27FC236}">
              <a16:creationId xmlns:a16="http://schemas.microsoft.com/office/drawing/2014/main" id="{5BDE5DCE-FC8D-DA9D-AE92-60828073936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63234" y="2521323"/>
          <a:ext cx="399990" cy="402103"/>
        </a:xfrm>
        <a:prstGeom prst="rect">
          <a:avLst/>
        </a:prstGeom>
      </xdr:spPr>
    </xdr:pic>
    <xdr:clientData/>
  </xdr:twoCellAnchor>
  <xdr:twoCellAnchor>
    <xdr:from>
      <xdr:col>2</xdr:col>
      <xdr:colOff>2719854</xdr:colOff>
      <xdr:row>2</xdr:row>
      <xdr:rowOff>56029</xdr:rowOff>
    </xdr:from>
    <xdr:to>
      <xdr:col>2</xdr:col>
      <xdr:colOff>3044825</xdr:colOff>
      <xdr:row>2</xdr:row>
      <xdr:rowOff>302559</xdr:rowOff>
    </xdr:to>
    <xdr:sp macro="" textlink="">
      <xdr:nvSpPr>
        <xdr:cNvPr id="2" name="Flèche : bas 1">
          <a:extLst>
            <a:ext uri="{FF2B5EF4-FFF2-40B4-BE49-F238E27FC236}">
              <a16:creationId xmlns:a16="http://schemas.microsoft.com/office/drawing/2014/main" id="{94EF5763-350E-7446-88C2-6F470EB1FB54}"/>
            </a:ext>
          </a:extLst>
        </xdr:cNvPr>
        <xdr:cNvSpPr/>
      </xdr:nvSpPr>
      <xdr:spPr>
        <a:xfrm>
          <a:off x="6406589" y="414617"/>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2</xdr:row>
      <xdr:rowOff>44823</xdr:rowOff>
    </xdr:from>
    <xdr:to>
      <xdr:col>2</xdr:col>
      <xdr:colOff>432174</xdr:colOff>
      <xdr:row>2</xdr:row>
      <xdr:rowOff>291353</xdr:rowOff>
    </xdr:to>
    <xdr:sp macro="" textlink="">
      <xdr:nvSpPr>
        <xdr:cNvPr id="4" name="Flèche : bas 3">
          <a:extLst>
            <a:ext uri="{FF2B5EF4-FFF2-40B4-BE49-F238E27FC236}">
              <a16:creationId xmlns:a16="http://schemas.microsoft.com/office/drawing/2014/main" id="{432271C5-A4F5-434D-A8E2-40E8BAD100D3}"/>
            </a:ext>
          </a:extLst>
        </xdr:cNvPr>
        <xdr:cNvSpPr/>
      </xdr:nvSpPr>
      <xdr:spPr>
        <a:xfrm>
          <a:off x="3787588" y="403411"/>
          <a:ext cx="33132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219263</xdr:colOff>
      <xdr:row>4</xdr:row>
      <xdr:rowOff>137646</xdr:rowOff>
    </xdr:from>
    <xdr:to>
      <xdr:col>1</xdr:col>
      <xdr:colOff>2929</xdr:colOff>
      <xdr:row>4</xdr:row>
      <xdr:rowOff>542924</xdr:rowOff>
    </xdr:to>
    <xdr:pic>
      <xdr:nvPicPr>
        <xdr:cNvPr id="2" name="Graphique 1" descr="Ampoule et engrenage contour">
          <a:extLst>
            <a:ext uri="{FF2B5EF4-FFF2-40B4-BE49-F238E27FC236}">
              <a16:creationId xmlns:a16="http://schemas.microsoft.com/office/drawing/2014/main" id="{8A9FAC33-7C6B-4107-AC92-3F9CDA517F1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219263" y="1650440"/>
          <a:ext cx="399990" cy="405278"/>
        </a:xfrm>
        <a:prstGeom prst="rect">
          <a:avLst/>
        </a:prstGeom>
      </xdr:spPr>
    </xdr:pic>
    <xdr:clientData/>
  </xdr:twoCellAnchor>
  <xdr:twoCellAnchor editAs="oneCell">
    <xdr:from>
      <xdr:col>0</xdr:col>
      <xdr:colOff>137647</xdr:colOff>
      <xdr:row>12</xdr:row>
      <xdr:rowOff>30443</xdr:rowOff>
    </xdr:from>
    <xdr:to>
      <xdr:col>0</xdr:col>
      <xdr:colOff>542738</xdr:colOff>
      <xdr:row>13</xdr:row>
      <xdr:rowOff>84993</xdr:rowOff>
    </xdr:to>
    <xdr:pic>
      <xdr:nvPicPr>
        <xdr:cNvPr id="3" name="Graphique 2" descr="Ampoule et engrenage contour">
          <a:extLst>
            <a:ext uri="{FF2B5EF4-FFF2-40B4-BE49-F238E27FC236}">
              <a16:creationId xmlns:a16="http://schemas.microsoft.com/office/drawing/2014/main" id="{619AF7D5-56C5-4077-A575-34DE9DF7A39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40822" y="1922743"/>
          <a:ext cx="401916" cy="429200"/>
        </a:xfrm>
        <a:prstGeom prst="rect">
          <a:avLst/>
        </a:prstGeom>
      </xdr:spPr>
    </xdr:pic>
    <xdr:clientData/>
  </xdr:twoCellAnchor>
  <xdr:twoCellAnchor>
    <xdr:from>
      <xdr:col>4</xdr:col>
      <xdr:colOff>142500</xdr:colOff>
      <xdr:row>4</xdr:row>
      <xdr:rowOff>368113</xdr:rowOff>
    </xdr:from>
    <xdr:to>
      <xdr:col>4</xdr:col>
      <xdr:colOff>518644</xdr:colOff>
      <xdr:row>5</xdr:row>
      <xdr:rowOff>420968</xdr:rowOff>
    </xdr:to>
    <xdr:sp macro="" textlink="">
      <xdr:nvSpPr>
        <xdr:cNvPr id="4" name="Flèche : droite 3">
          <a:extLst>
            <a:ext uri="{FF2B5EF4-FFF2-40B4-BE49-F238E27FC236}">
              <a16:creationId xmlns:a16="http://schemas.microsoft.com/office/drawing/2014/main" id="{03E1DD92-19CF-448D-A13E-2B41F9763F2D}"/>
            </a:ext>
          </a:extLst>
        </xdr:cNvPr>
        <xdr:cNvSpPr/>
      </xdr:nvSpPr>
      <xdr:spPr>
        <a:xfrm>
          <a:off x="14284324" y="1511113"/>
          <a:ext cx="376144" cy="71400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editAs="oneCell">
    <xdr:from>
      <xdr:col>0</xdr:col>
      <xdr:colOff>179294</xdr:colOff>
      <xdr:row>5</xdr:row>
      <xdr:rowOff>201706</xdr:rowOff>
    </xdr:from>
    <xdr:to>
      <xdr:col>0</xdr:col>
      <xdr:colOff>572934</xdr:colOff>
      <xdr:row>6</xdr:row>
      <xdr:rowOff>29134</xdr:rowOff>
    </xdr:to>
    <xdr:pic>
      <xdr:nvPicPr>
        <xdr:cNvPr id="5" name="Graphique 4" descr="Ampoule et engrenage contour">
          <a:extLst>
            <a:ext uri="{FF2B5EF4-FFF2-40B4-BE49-F238E27FC236}">
              <a16:creationId xmlns:a16="http://schemas.microsoft.com/office/drawing/2014/main" id="{9A681A44-65B0-4FE8-9BB9-D2AA455B172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9294" y="2005853"/>
          <a:ext cx="393640" cy="402103"/>
        </a:xfrm>
        <a:prstGeom prst="rect">
          <a:avLst/>
        </a:prstGeom>
      </xdr:spPr>
    </xdr:pic>
    <xdr:clientData/>
  </xdr:twoCellAnchor>
  <xdr:twoCellAnchor>
    <xdr:from>
      <xdr:col>2</xdr:col>
      <xdr:colOff>3276974</xdr:colOff>
      <xdr:row>3</xdr:row>
      <xdr:rowOff>56029</xdr:rowOff>
    </xdr:from>
    <xdr:to>
      <xdr:col>2</xdr:col>
      <xdr:colOff>3605120</xdr:colOff>
      <xdr:row>3</xdr:row>
      <xdr:rowOff>302559</xdr:rowOff>
    </xdr:to>
    <xdr:sp macro="" textlink="">
      <xdr:nvSpPr>
        <xdr:cNvPr id="6" name="Flèche : bas 5">
          <a:extLst>
            <a:ext uri="{FF2B5EF4-FFF2-40B4-BE49-F238E27FC236}">
              <a16:creationId xmlns:a16="http://schemas.microsoft.com/office/drawing/2014/main" id="{2DA2BC8C-0123-4381-BD42-5261ECC52371}"/>
            </a:ext>
          </a:extLst>
        </xdr:cNvPr>
        <xdr:cNvSpPr/>
      </xdr:nvSpPr>
      <xdr:spPr>
        <a:xfrm>
          <a:off x="6616327" y="1636058"/>
          <a:ext cx="328146"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2</xdr:col>
      <xdr:colOff>100853</xdr:colOff>
      <xdr:row>3</xdr:row>
      <xdr:rowOff>44823</xdr:rowOff>
    </xdr:from>
    <xdr:to>
      <xdr:col>2</xdr:col>
      <xdr:colOff>432174</xdr:colOff>
      <xdr:row>3</xdr:row>
      <xdr:rowOff>291353</xdr:rowOff>
    </xdr:to>
    <xdr:sp macro="" textlink="">
      <xdr:nvSpPr>
        <xdr:cNvPr id="7" name="Flèche : bas 6">
          <a:extLst>
            <a:ext uri="{FF2B5EF4-FFF2-40B4-BE49-F238E27FC236}">
              <a16:creationId xmlns:a16="http://schemas.microsoft.com/office/drawing/2014/main" id="{5E8DEDB8-A7AF-4BC6-85A9-3A81E750A2C6}"/>
            </a:ext>
          </a:extLst>
        </xdr:cNvPr>
        <xdr:cNvSpPr/>
      </xdr:nvSpPr>
      <xdr:spPr>
        <a:xfrm>
          <a:off x="3447303" y="409948"/>
          <a:ext cx="324971" cy="246530"/>
        </a:xfrm>
        <a:prstGeom prst="downArrow">
          <a:avLst/>
        </a:prstGeom>
        <a:solidFill>
          <a:schemeClr val="bg1"/>
        </a:solidFill>
        <a:ln>
          <a:solidFill>
            <a:schemeClr val="bg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1868</xdr:colOff>
      <xdr:row>0</xdr:row>
      <xdr:rowOff>478865</xdr:rowOff>
    </xdr:from>
    <xdr:to>
      <xdr:col>1</xdr:col>
      <xdr:colOff>559</xdr:colOff>
      <xdr:row>0</xdr:row>
      <xdr:rowOff>906384</xdr:rowOff>
    </xdr:to>
    <xdr:pic>
      <xdr:nvPicPr>
        <xdr:cNvPr id="2" name="Graphique 1" descr="Ampoule et engrenage contour">
          <a:extLst>
            <a:ext uri="{FF2B5EF4-FFF2-40B4-BE49-F238E27FC236}">
              <a16:creationId xmlns:a16="http://schemas.microsoft.com/office/drawing/2014/main" id="{67C146D0-2BED-4216-911D-D2AE854C17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868" y="478865"/>
          <a:ext cx="405091" cy="427519"/>
        </a:xfrm>
        <a:prstGeom prst="rect">
          <a:avLst/>
        </a:prstGeom>
      </xdr:spPr>
    </xdr:pic>
    <xdr:clientData/>
  </xdr:twoCellAnchor>
  <xdr:oneCellAnchor>
    <xdr:from>
      <xdr:col>0</xdr:col>
      <xdr:colOff>0</xdr:colOff>
      <xdr:row>13</xdr:row>
      <xdr:rowOff>150159</xdr:rowOff>
    </xdr:from>
    <xdr:ext cx="411441" cy="433869"/>
    <xdr:pic>
      <xdr:nvPicPr>
        <xdr:cNvPr id="5" name="Graphique 4" descr="Ampoule et engrenage contour">
          <a:extLst>
            <a:ext uri="{FF2B5EF4-FFF2-40B4-BE49-F238E27FC236}">
              <a16:creationId xmlns:a16="http://schemas.microsoft.com/office/drawing/2014/main" id="{C525D6A9-0EB3-47C4-BD58-359B31915A6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2998134"/>
          <a:ext cx="411441" cy="433869"/>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3</xdr:col>
      <xdr:colOff>152400</xdr:colOff>
      <xdr:row>2</xdr:row>
      <xdr:rowOff>152400</xdr:rowOff>
    </xdr:from>
    <xdr:to>
      <xdr:col>3</xdr:col>
      <xdr:colOff>522194</xdr:colOff>
      <xdr:row>6</xdr:row>
      <xdr:rowOff>54723</xdr:rowOff>
    </xdr:to>
    <xdr:sp macro="" textlink="">
      <xdr:nvSpPr>
        <xdr:cNvPr id="2" name="Flèche : droite 1">
          <a:extLst>
            <a:ext uri="{FF2B5EF4-FFF2-40B4-BE49-F238E27FC236}">
              <a16:creationId xmlns:a16="http://schemas.microsoft.com/office/drawing/2014/main" id="{B0B59357-7557-48FA-BD72-493403BA120F}"/>
            </a:ext>
          </a:extLst>
        </xdr:cNvPr>
        <xdr:cNvSpPr/>
      </xdr:nvSpPr>
      <xdr:spPr>
        <a:xfrm>
          <a:off x="3057525" y="333375"/>
          <a:ext cx="369794"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5</xdr:col>
      <xdr:colOff>104775</xdr:colOff>
      <xdr:row>2</xdr:row>
      <xdr:rowOff>161925</xdr:rowOff>
    </xdr:from>
    <xdr:to>
      <xdr:col>5</xdr:col>
      <xdr:colOff>477744</xdr:colOff>
      <xdr:row>6</xdr:row>
      <xdr:rowOff>64248</xdr:rowOff>
    </xdr:to>
    <xdr:sp macro="" textlink="">
      <xdr:nvSpPr>
        <xdr:cNvPr id="4" name="Flèche : droite 3">
          <a:extLst>
            <a:ext uri="{FF2B5EF4-FFF2-40B4-BE49-F238E27FC236}">
              <a16:creationId xmlns:a16="http://schemas.microsoft.com/office/drawing/2014/main" id="{4DC8F03F-54DE-4B7F-B00B-024929B6F37F}"/>
            </a:ext>
          </a:extLst>
        </xdr:cNvPr>
        <xdr:cNvSpPr/>
      </xdr:nvSpPr>
      <xdr:spPr>
        <a:xfrm>
          <a:off x="8591550" y="342900"/>
          <a:ext cx="372969" cy="84529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twoCellAnchor>
    <xdr:from>
      <xdr:col>7</xdr:col>
      <xdr:colOff>257175</xdr:colOff>
      <xdr:row>2</xdr:row>
      <xdr:rowOff>85725</xdr:rowOff>
    </xdr:from>
    <xdr:to>
      <xdr:col>7</xdr:col>
      <xdr:colOff>630144</xdr:colOff>
      <xdr:row>5</xdr:row>
      <xdr:rowOff>172198</xdr:rowOff>
    </xdr:to>
    <xdr:sp macro="" textlink="">
      <xdr:nvSpPr>
        <xdr:cNvPr id="5" name="Flèche : droite 4">
          <a:extLst>
            <a:ext uri="{FF2B5EF4-FFF2-40B4-BE49-F238E27FC236}">
              <a16:creationId xmlns:a16="http://schemas.microsoft.com/office/drawing/2014/main" id="{7DFA5814-3571-4350-85C3-A920E6E088FB}"/>
            </a:ext>
          </a:extLst>
        </xdr:cNvPr>
        <xdr:cNvSpPr/>
      </xdr:nvSpPr>
      <xdr:spPr>
        <a:xfrm>
          <a:off x="12325350" y="266700"/>
          <a:ext cx="372969" cy="84847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FR" sz="1100"/>
        </a:p>
      </xdr:txBody>
    </xdr:sp>
    <xdr:clientData/>
  </xdr:twoCellAnchor>
</xdr:wsDr>
</file>

<file path=xl/persons/person.xml><?xml version="1.0" encoding="utf-8"?>
<personList xmlns="http://schemas.microsoft.com/office/spreadsheetml/2018/threadedcomments" xmlns:x="http://schemas.openxmlformats.org/spreadsheetml/2006/main">
  <person displayName="Victor FRANCOIS" id="{4EC81111-F057-46EA-8C87-B2B6E60AB30D}" userId="S::vfrancois@ecologic-france.com::11147c12-8083-4921-b756-86c1d84a9d90"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0" dT="2023-08-30T15:57:45.99" personId="{4EC81111-F057-46EA-8C87-B2B6E60AB30D}" id="{4635C7B5-FA76-427A-8416-4DE7295E99C0}">
    <text>OUI</text>
  </threadedComment>
  <threadedComment ref="C13" dT="2023-08-30T15:58:12.53" personId="{4EC81111-F057-46EA-8C87-B2B6E60AB30D}" id="{8F23BC29-A472-4295-987C-84A8826E6A84}">
    <text xml:space="preserve">Peut être fusionné avec le suivant </text>
  </threadedComment>
  <threadedComment ref="C14" dT="2023-08-30T15:58:12.53" personId="{4EC81111-F057-46EA-8C87-B2B6E60AB30D}" id="{381D1F2E-9003-44F1-BE0E-1D6846CD82E9}">
    <text xml:space="preserve">Peut être fusionné avec le suivant </text>
  </threadedComment>
  <threadedComment ref="C15" dT="2023-08-30T15:58:12.53" personId="{4EC81111-F057-46EA-8C87-B2B6E60AB30D}" id="{6DB6F032-B2CC-4A2E-A9C0-3AB224F6ED00}">
    <text xml:space="preserve">Peut être fusionné avec le suivant </text>
  </threadedComment>
  <threadedComment ref="C16" dT="2023-08-30T15:58:12.53" personId="{4EC81111-F057-46EA-8C87-B2B6E60AB30D}" id="{F5273F01-1569-470D-8349-21975D25652A}">
    <text xml:space="preserve">Peut être fusionné avec le suivant </text>
  </threadedComment>
  <threadedComment ref="C17" dT="2023-08-30T15:58:12.53" personId="{4EC81111-F057-46EA-8C87-B2B6E60AB30D}" id="{4ACC9E7C-18DB-4154-8E94-F613FDAD91AC}">
    <text xml:space="preserve">Peut être fusionné avec le suivant </text>
  </threadedComment>
  <threadedComment ref="C18" dT="2023-08-30T15:58:12.53" personId="{4EC81111-F057-46EA-8C87-B2B6E60AB30D}" id="{83823B1C-98D5-4E21-B69D-882707539D6B}">
    <text xml:space="preserve">Peut être fusionné avec le suivant </text>
  </threadedComment>
  <threadedComment ref="C19" dT="2023-08-30T15:58:12.53" personId="{4EC81111-F057-46EA-8C87-B2B6E60AB30D}" id="{8A47091E-4A1B-4775-963C-C7133821FF3E}">
    <text xml:space="preserve">Peut être fusionné avec le suivant </text>
  </threadedComment>
  <threadedComment ref="C20" dT="2023-08-30T15:58:12.53" personId="{4EC81111-F057-46EA-8C87-B2B6E60AB30D}" id="{69394EEC-405C-4ADC-9DC0-6F3361EB9E45}">
    <text xml:space="preserve">Peut être fusionné avec le suivant </text>
  </threadedComment>
  <threadedComment ref="C21" dT="2023-08-30T15:58:12.53" personId="{4EC81111-F057-46EA-8C87-B2B6E60AB30D}" id="{9953BEA5-45DB-4A41-B961-9191E087CA3F}">
    <text xml:space="preserve">Peut être fusionné avec le suivant </text>
  </threadedComment>
  <threadedComment ref="C22" dT="2023-08-30T15:58:12.53" personId="{4EC81111-F057-46EA-8C87-B2B6E60AB30D}" id="{2F1F2C1B-5D7F-48F4-B360-A3307252EA63}">
    <text xml:space="preserve">Peut être fusionné avec le suivant </text>
  </threadedComment>
  <threadedComment ref="B23" dT="2023-08-30T15:59:20.84" personId="{4EC81111-F057-46EA-8C87-B2B6E60AB30D}" id="{9C43B085-49A3-4126-AADA-EFA7F7D9EF0F}">
    <text>+ graisses etc?</text>
  </threadedComment>
  <threadedComment ref="C23" dT="2023-08-30T15:58:12.53" personId="{4EC81111-F057-46EA-8C87-B2B6E60AB30D}" id="{760BA838-FC94-4C91-8B92-C7DDDD3502EC}">
    <text xml:space="preserve">Peut être fusionné avec le suivant </text>
  </threadedComment>
  <threadedComment ref="C24" dT="2023-08-30T15:58:12.53" personId="{4EC81111-F057-46EA-8C87-B2B6E60AB30D}" id="{61BA8FAF-53EB-4287-9DA5-DD80F654082A}">
    <text xml:space="preserve">Peut être fusionné avec le suivant </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cologie.gouv.fr/encadrement-des-allegations-environnementales-et-information-du-consommateur-sur-produit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13FFB0-FB13-430B-A782-75C15C6402C5}">
  <dimension ref="A1:AL498"/>
  <sheetViews>
    <sheetView showGridLines="0" topLeftCell="B4" zoomScale="70" zoomScaleNormal="70" workbookViewId="0">
      <selection activeCell="B7" sqref="B7"/>
    </sheetView>
  </sheetViews>
  <sheetFormatPr baseColWidth="10" defaultColWidth="8.81640625" defaultRowHeight="14.5" x14ac:dyDescent="0.35"/>
  <cols>
    <col min="1" max="1" width="4.1796875" style="1" customWidth="1"/>
    <col min="2" max="2" width="195.54296875" style="1" customWidth="1"/>
    <col min="3" max="3" width="10.54296875" style="1" customWidth="1"/>
  </cols>
  <sheetData>
    <row r="1" spans="1:38" s="1" customFormat="1" ht="67.5" customHeight="1" x14ac:dyDescent="0.35">
      <c r="A1" s="68"/>
      <c r="B1" s="52" t="s">
        <v>0</v>
      </c>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c r="AL1" s="68"/>
    </row>
    <row r="2" spans="1:38" s="1" customFormat="1" ht="14.5" customHeight="1" x14ac:dyDescent="0.35">
      <c r="A2" s="68"/>
      <c r="B2" s="53"/>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row>
    <row r="3" spans="1:38" s="1" customFormat="1" ht="77.5" x14ac:dyDescent="0.35">
      <c r="A3" s="68"/>
      <c r="B3" s="53" t="s">
        <v>1</v>
      </c>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row>
    <row r="4" spans="1:38" s="1" customFormat="1" ht="14.5" customHeight="1" x14ac:dyDescent="0.35">
      <c r="A4" s="68"/>
      <c r="B4" s="53"/>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row>
    <row r="5" spans="1:38" s="1" customFormat="1" ht="33.65" customHeight="1" x14ac:dyDescent="0.35">
      <c r="A5" s="68"/>
      <c r="B5" s="53" t="s">
        <v>2</v>
      </c>
      <c r="C5" s="68"/>
      <c r="D5" s="68"/>
      <c r="E5" s="68"/>
      <c r="F5" s="68"/>
      <c r="G5" s="68"/>
      <c r="H5" s="68"/>
      <c r="I5" s="68"/>
      <c r="J5" s="68"/>
      <c r="K5" s="68"/>
      <c r="L5" s="68"/>
      <c r="M5" s="68"/>
      <c r="N5" s="68"/>
      <c r="O5" s="68"/>
      <c r="P5" s="68"/>
      <c r="Q5" s="68"/>
      <c r="R5" s="68"/>
      <c r="S5" s="68"/>
      <c r="T5" s="68"/>
      <c r="U5" s="68"/>
      <c r="V5" s="68"/>
      <c r="W5" s="68"/>
      <c r="X5" s="68"/>
      <c r="Y5" s="68"/>
      <c r="Z5" s="68"/>
      <c r="AA5" s="68"/>
      <c r="AB5" s="68"/>
      <c r="AC5" s="68"/>
      <c r="AD5" s="68"/>
      <c r="AE5" s="68"/>
      <c r="AF5" s="68"/>
      <c r="AG5" s="68"/>
      <c r="AH5" s="68"/>
      <c r="AI5" s="68"/>
      <c r="AJ5" s="68"/>
      <c r="AK5" s="68"/>
      <c r="AL5" s="68"/>
    </row>
    <row r="6" spans="1:38" s="1" customFormat="1" ht="15.5" x14ac:dyDescent="0.35">
      <c r="A6" s="68"/>
      <c r="B6" s="53"/>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68"/>
      <c r="AI6" s="68"/>
      <c r="AJ6" s="68"/>
      <c r="AK6" s="68"/>
      <c r="AL6" s="68"/>
    </row>
    <row r="7" spans="1:38" ht="174" x14ac:dyDescent="0.35">
      <c r="A7" s="68"/>
      <c r="B7" s="54" t="s">
        <v>3</v>
      </c>
      <c r="C7" s="68"/>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x14ac:dyDescent="0.35">
      <c r="A8" s="68"/>
      <c r="B8" s="55"/>
      <c r="C8" s="68"/>
      <c r="D8" s="69"/>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ht="15.5" x14ac:dyDescent="0.35">
      <c r="A9" s="68"/>
      <c r="B9" s="174" t="s">
        <v>4</v>
      </c>
      <c r="C9" s="68"/>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ht="14.5" customHeight="1" x14ac:dyDescent="0.35">
      <c r="A10" s="68"/>
      <c r="B10" s="56" t="s">
        <v>5</v>
      </c>
      <c r="C10" s="68"/>
      <c r="D10" s="69"/>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14.5" customHeight="1" x14ac:dyDescent="0.35">
      <c r="A11" s="68"/>
      <c r="B11" s="53"/>
      <c r="C11" s="68"/>
      <c r="D11" s="69"/>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ht="15.5" x14ac:dyDescent="0.35">
      <c r="A12" s="68"/>
      <c r="B12" s="53"/>
      <c r="C12" s="68"/>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ht="14.5" customHeight="1" x14ac:dyDescent="0.35">
      <c r="A13" s="68"/>
      <c r="B13" s="53"/>
      <c r="C13" s="68"/>
      <c r="D13" s="69"/>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ht="14.5" customHeight="1" x14ac:dyDescent="0.35">
      <c r="A14" s="68"/>
      <c r="B14" s="58" t="s">
        <v>6</v>
      </c>
      <c r="C14" s="68"/>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ht="14.5" customHeight="1" x14ac:dyDescent="0.35">
      <c r="A15" s="68"/>
      <c r="B15" s="57"/>
      <c r="C15" s="68"/>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ht="14.5" customHeight="1" x14ac:dyDescent="0.35">
      <c r="A16" s="68"/>
      <c r="B16" s="70"/>
      <c r="C16" s="68"/>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38" ht="14.5" customHeight="1" x14ac:dyDescent="0.35">
      <c r="A17" s="68"/>
      <c r="B17" s="70"/>
      <c r="C17" s="68"/>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38" ht="14.5" customHeight="1" x14ac:dyDescent="0.35">
      <c r="A18" s="68"/>
      <c r="B18" s="70"/>
      <c r="C18" s="68"/>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38" ht="14.5" customHeight="1" x14ac:dyDescent="0.35">
      <c r="A19" s="68"/>
      <c r="B19" s="70"/>
      <c r="C19" s="68"/>
      <c r="D19" s="69"/>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38" ht="14.5" customHeight="1" x14ac:dyDescent="0.35">
      <c r="A20" s="68"/>
      <c r="B20" s="68"/>
      <c r="C20" s="68"/>
      <c r="D20" s="69"/>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38" ht="14.5" customHeight="1" x14ac:dyDescent="0.35">
      <c r="A21" s="68"/>
      <c r="B21" s="70"/>
      <c r="C21" s="68"/>
      <c r="D21" s="69"/>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38" ht="14.5" customHeight="1" x14ac:dyDescent="0.35">
      <c r="A22" s="68"/>
      <c r="B22" s="70"/>
      <c r="C22" s="68"/>
      <c r="D22" s="69"/>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38" ht="14.5" customHeight="1" x14ac:dyDescent="0.35">
      <c r="A23" s="68"/>
      <c r="B23" s="70"/>
      <c r="C23" s="68"/>
      <c r="D23" s="69"/>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38" ht="14.5" customHeight="1" x14ac:dyDescent="0.35">
      <c r="A24" s="68"/>
      <c r="B24" s="70"/>
      <c r="C24" s="68"/>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38" ht="15" customHeight="1" x14ac:dyDescent="0.35">
      <c r="A25" s="68"/>
      <c r="B25" s="70"/>
      <c r="C25" s="68"/>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row>
    <row r="26" spans="1:38" x14ac:dyDescent="0.35">
      <c r="A26" s="68"/>
      <c r="B26" s="68"/>
      <c r="C26" s="68"/>
      <c r="D26" s="69"/>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row>
    <row r="27" spans="1:38" x14ac:dyDescent="0.35">
      <c r="A27" s="68"/>
      <c r="B27" s="68"/>
      <c r="C27" s="68"/>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row>
    <row r="28" spans="1:38" x14ac:dyDescent="0.35">
      <c r="A28" s="68"/>
      <c r="B28" s="68"/>
      <c r="C28" s="68"/>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row>
    <row r="29" spans="1:38" x14ac:dyDescent="0.35">
      <c r="A29" s="68"/>
      <c r="B29" s="68"/>
      <c r="C29" s="68"/>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row>
    <row r="30" spans="1:38" x14ac:dyDescent="0.35">
      <c r="A30" s="68"/>
      <c r="B30" s="68"/>
      <c r="C30" s="68"/>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row>
    <row r="31" spans="1:38" x14ac:dyDescent="0.35">
      <c r="A31" s="68"/>
      <c r="B31" s="68"/>
      <c r="C31" s="68"/>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row>
    <row r="32" spans="1:38" x14ac:dyDescent="0.35">
      <c r="A32" s="68"/>
      <c r="B32" s="68"/>
      <c r="C32" s="68"/>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row>
    <row r="33" spans="1:38" x14ac:dyDescent="0.35">
      <c r="A33" s="68"/>
      <c r="B33" s="68"/>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row>
    <row r="34" spans="1:38" x14ac:dyDescent="0.35">
      <c r="A34" s="68"/>
      <c r="B34" s="68"/>
      <c r="C34" s="68"/>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row>
    <row r="35" spans="1:38" x14ac:dyDescent="0.35">
      <c r="A35" s="68"/>
      <c r="B35" s="68"/>
      <c r="C35" s="68"/>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row>
    <row r="36" spans="1:38" x14ac:dyDescent="0.35">
      <c r="A36" s="68"/>
      <c r="B36" s="68"/>
      <c r="C36" s="68"/>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row>
    <row r="37" spans="1:38" x14ac:dyDescent="0.35">
      <c r="A37" s="68"/>
      <c r="B37" s="68"/>
      <c r="C37" s="68"/>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x14ac:dyDescent="0.35">
      <c r="A38" s="68"/>
      <c r="B38" s="68"/>
      <c r="C38" s="68"/>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row>
    <row r="39" spans="1:38" x14ac:dyDescent="0.35">
      <c r="A39" s="68"/>
      <c r="B39" s="68"/>
      <c r="C39" s="68"/>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row>
    <row r="40" spans="1:38" x14ac:dyDescent="0.35">
      <c r="A40" s="68"/>
      <c r="B40" s="68"/>
      <c r="C40" s="68"/>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row>
    <row r="41" spans="1:38" x14ac:dyDescent="0.35">
      <c r="A41" s="68"/>
      <c r="B41" s="68"/>
      <c r="C41" s="68"/>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x14ac:dyDescent="0.35">
      <c r="A42" s="68"/>
      <c r="B42" s="68"/>
      <c r="C42" s="68"/>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x14ac:dyDescent="0.35">
      <c r="A43" s="68"/>
      <c r="B43" s="68"/>
      <c r="C43" s="68"/>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x14ac:dyDescent="0.35">
      <c r="A44" s="68"/>
      <c r="B44" s="68"/>
      <c r="C44" s="68"/>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row>
    <row r="45" spans="1:38" x14ac:dyDescent="0.35">
      <c r="A45" s="68"/>
      <c r="B45" s="68"/>
      <c r="C45" s="68"/>
      <c r="D45" s="69"/>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x14ac:dyDescent="0.35">
      <c r="A46" s="68"/>
      <c r="B46" s="68"/>
      <c r="C46" s="68"/>
      <c r="D46" s="69"/>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row>
    <row r="47" spans="1:38" x14ac:dyDescent="0.35">
      <c r="A47" s="68"/>
      <c r="B47" s="68"/>
      <c r="C47" s="68"/>
      <c r="D47" s="69"/>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row>
    <row r="48" spans="1:38" x14ac:dyDescent="0.35">
      <c r="A48" s="68"/>
      <c r="B48" s="68"/>
      <c r="C48" s="68"/>
      <c r="D48" s="69"/>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row>
    <row r="49" spans="1:38" x14ac:dyDescent="0.35">
      <c r="A49" s="68"/>
      <c r="B49" s="68"/>
      <c r="C49" s="68"/>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row>
    <row r="50" spans="1:38" x14ac:dyDescent="0.35">
      <c r="A50" s="68"/>
      <c r="B50" s="68"/>
      <c r="C50" s="68"/>
      <c r="D50" s="69"/>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row>
    <row r="51" spans="1:38" x14ac:dyDescent="0.35">
      <c r="A51" s="68"/>
      <c r="B51" s="68"/>
      <c r="C51" s="68"/>
      <c r="D51" s="69"/>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row>
    <row r="52" spans="1:38" x14ac:dyDescent="0.35">
      <c r="A52" s="68"/>
      <c r="B52" s="68"/>
      <c r="C52" s="68"/>
      <c r="D52" s="69"/>
      <c r="E52" s="69"/>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row>
    <row r="53" spans="1:38" x14ac:dyDescent="0.35">
      <c r="A53" s="68"/>
      <c r="B53" s="68"/>
      <c r="C53" s="68"/>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row>
    <row r="54" spans="1:38" x14ac:dyDescent="0.35">
      <c r="A54" s="68"/>
      <c r="B54" s="68"/>
      <c r="C54" s="68"/>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row>
    <row r="55" spans="1:38" x14ac:dyDescent="0.35">
      <c r="A55" s="68"/>
      <c r="B55" s="68"/>
      <c r="C55" s="68"/>
      <c r="D55" s="69"/>
      <c r="E55" s="69"/>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row>
    <row r="56" spans="1:38" x14ac:dyDescent="0.35">
      <c r="A56" s="68"/>
      <c r="B56" s="68"/>
      <c r="C56" s="68"/>
      <c r="D56" s="69"/>
      <c r="E56" s="69"/>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row>
    <row r="57" spans="1:38" x14ac:dyDescent="0.35">
      <c r="A57" s="68"/>
      <c r="B57" s="68"/>
      <c r="C57" s="68"/>
      <c r="D57" s="69"/>
      <c r="E57" s="69"/>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row>
    <row r="58" spans="1:38" x14ac:dyDescent="0.35">
      <c r="A58" s="68"/>
      <c r="B58" s="68"/>
      <c r="C58" s="68"/>
      <c r="D58" s="69"/>
      <c r="E58" s="69"/>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row>
    <row r="59" spans="1:38" x14ac:dyDescent="0.35">
      <c r="A59" s="68"/>
      <c r="B59" s="68"/>
      <c r="C59" s="68"/>
      <c r="D59" s="69"/>
      <c r="E59" s="69"/>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row>
    <row r="60" spans="1:38" x14ac:dyDescent="0.35">
      <c r="A60" s="68"/>
      <c r="B60" s="68"/>
      <c r="C60" s="68"/>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row>
    <row r="61" spans="1:38" x14ac:dyDescent="0.35">
      <c r="A61" s="68"/>
      <c r="B61" s="68"/>
      <c r="C61" s="68"/>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row>
    <row r="62" spans="1:38" x14ac:dyDescent="0.35">
      <c r="A62" s="68"/>
      <c r="B62" s="68"/>
      <c r="C62" s="68"/>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row>
    <row r="63" spans="1:38" x14ac:dyDescent="0.35">
      <c r="A63" s="68"/>
      <c r="B63" s="68"/>
      <c r="C63" s="68"/>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row>
    <row r="64" spans="1:38" x14ac:dyDescent="0.35">
      <c r="A64" s="68"/>
      <c r="B64" s="68"/>
      <c r="C64" s="68"/>
      <c r="D64" s="69"/>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row>
    <row r="65" spans="1:38" x14ac:dyDescent="0.35">
      <c r="A65" s="68"/>
      <c r="B65" s="68"/>
      <c r="C65" s="68"/>
      <c r="D65" s="69"/>
      <c r="E65" s="69"/>
      <c r="F65" s="69"/>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row>
    <row r="66" spans="1:38" x14ac:dyDescent="0.35">
      <c r="A66" s="68"/>
      <c r="B66" s="68"/>
      <c r="C66" s="68"/>
      <c r="D66" s="69"/>
      <c r="E66" s="69"/>
      <c r="F66" s="69"/>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row>
    <row r="67" spans="1:38" x14ac:dyDescent="0.35">
      <c r="A67" s="68"/>
      <c r="B67" s="68"/>
      <c r="C67" s="68"/>
      <c r="D67" s="69"/>
      <c r="E67" s="69"/>
      <c r="F67" s="69"/>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row>
    <row r="68" spans="1:38" x14ac:dyDescent="0.35">
      <c r="A68" s="68"/>
      <c r="B68" s="68"/>
      <c r="C68" s="68"/>
      <c r="D68" s="69"/>
      <c r="E68" s="69"/>
      <c r="F68" s="69"/>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row>
    <row r="69" spans="1:38" x14ac:dyDescent="0.35">
      <c r="A69" s="68"/>
      <c r="B69" s="68"/>
      <c r="C69" s="68"/>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row>
    <row r="70" spans="1:38" x14ac:dyDescent="0.35">
      <c r="A70" s="68"/>
      <c r="B70" s="68"/>
      <c r="C70" s="68"/>
      <c r="D70" s="69"/>
      <c r="E70" s="69"/>
      <c r="F70" s="69"/>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row>
    <row r="71" spans="1:38" x14ac:dyDescent="0.35">
      <c r="A71" s="68"/>
      <c r="B71" s="68"/>
      <c r="C71" s="68"/>
      <c r="D71" s="69"/>
      <c r="E71" s="69"/>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row>
    <row r="72" spans="1:38" x14ac:dyDescent="0.35">
      <c r="A72" s="68"/>
      <c r="B72" s="68"/>
      <c r="C72" s="68"/>
      <c r="D72" s="69"/>
      <c r="E72" s="69"/>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row>
    <row r="73" spans="1:38" x14ac:dyDescent="0.35">
      <c r="A73" s="68"/>
      <c r="B73" s="68"/>
      <c r="C73" s="68"/>
      <c r="D73" s="69"/>
      <c r="E73" s="69"/>
      <c r="F73" s="69"/>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row>
    <row r="74" spans="1:38" x14ac:dyDescent="0.35">
      <c r="A74" s="68"/>
      <c r="B74" s="68"/>
      <c r="C74" s="68"/>
      <c r="D74" s="69"/>
      <c r="E74" s="69"/>
      <c r="F74" s="69"/>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row>
    <row r="75" spans="1:38" x14ac:dyDescent="0.35">
      <c r="A75" s="68"/>
      <c r="B75" s="68"/>
      <c r="C75" s="68"/>
      <c r="D75" s="69"/>
      <c r="E75" s="69"/>
      <c r="F75" s="69"/>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row>
    <row r="76" spans="1:38" x14ac:dyDescent="0.35">
      <c r="A76" s="68"/>
      <c r="B76" s="68"/>
      <c r="C76" s="68"/>
      <c r="D76" s="69"/>
      <c r="E76" s="69"/>
      <c r="F76" s="69"/>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row>
    <row r="77" spans="1:38" x14ac:dyDescent="0.35">
      <c r="A77" s="68"/>
      <c r="B77" s="68"/>
      <c r="C77" s="68"/>
      <c r="D77" s="69"/>
      <c r="E77" s="69"/>
      <c r="F77" s="69"/>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row>
    <row r="78" spans="1:38" x14ac:dyDescent="0.35">
      <c r="A78" s="68"/>
      <c r="B78" s="68"/>
      <c r="C78" s="68"/>
      <c r="D78" s="69"/>
      <c r="E78" s="69"/>
      <c r="F78" s="69"/>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row>
    <row r="79" spans="1:38" x14ac:dyDescent="0.35">
      <c r="A79" s="68"/>
      <c r="B79" s="68"/>
      <c r="C79" s="68"/>
      <c r="D79" s="69"/>
      <c r="E79" s="69"/>
      <c r="F79" s="69"/>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row>
    <row r="80" spans="1:38" x14ac:dyDescent="0.35">
      <c r="A80" s="68"/>
      <c r="B80" s="68"/>
      <c r="C80" s="68"/>
      <c r="D80" s="69"/>
      <c r="E80" s="69"/>
      <c r="F80" s="69"/>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row>
    <row r="81" spans="1:38" x14ac:dyDescent="0.35">
      <c r="A81" s="68"/>
      <c r="B81" s="68"/>
      <c r="C81" s="68"/>
      <c r="D81" s="69"/>
      <c r="E81" s="69"/>
      <c r="F81" s="69"/>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row>
    <row r="82" spans="1:38" x14ac:dyDescent="0.35">
      <c r="A82" s="68"/>
      <c r="B82" s="68"/>
      <c r="C82" s="68"/>
      <c r="D82" s="69"/>
      <c r="E82" s="69"/>
      <c r="F82" s="69"/>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row>
    <row r="83" spans="1:38" x14ac:dyDescent="0.35">
      <c r="A83" s="68"/>
      <c r="B83" s="68"/>
      <c r="C83" s="68"/>
      <c r="D83" s="69"/>
      <c r="E83" s="69"/>
      <c r="F83" s="69"/>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row>
    <row r="84" spans="1:38" x14ac:dyDescent="0.35">
      <c r="A84" s="68"/>
      <c r="B84" s="68"/>
      <c r="C84" s="68"/>
      <c r="D84" s="69"/>
      <c r="E84" s="69"/>
      <c r="F84" s="69"/>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row>
    <row r="85" spans="1:38" x14ac:dyDescent="0.35">
      <c r="A85" s="68"/>
      <c r="B85" s="68"/>
      <c r="C85" s="68"/>
      <c r="D85" s="69"/>
      <c r="E85" s="69"/>
      <c r="F85" s="69"/>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row>
    <row r="86" spans="1:38" x14ac:dyDescent="0.35">
      <c r="A86" s="68"/>
      <c r="B86" s="68"/>
      <c r="C86" s="68"/>
      <c r="D86" s="69"/>
      <c r="E86" s="69"/>
      <c r="F86" s="69"/>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row>
    <row r="87" spans="1:38" x14ac:dyDescent="0.35">
      <c r="A87" s="68"/>
      <c r="B87" s="68"/>
      <c r="C87" s="68"/>
      <c r="D87" s="69"/>
      <c r="E87" s="69"/>
      <c r="F87" s="69"/>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row>
    <row r="88" spans="1:38" x14ac:dyDescent="0.35">
      <c r="A88" s="68"/>
      <c r="B88" s="68"/>
      <c r="C88" s="68"/>
      <c r="D88" s="69"/>
      <c r="E88" s="69"/>
      <c r="F88" s="69"/>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row>
    <row r="89" spans="1:38" x14ac:dyDescent="0.35">
      <c r="A89" s="68"/>
      <c r="B89" s="68"/>
      <c r="C89" s="68"/>
      <c r="D89" s="69"/>
      <c r="E89" s="69"/>
      <c r="F89" s="69"/>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row>
    <row r="90" spans="1:38" x14ac:dyDescent="0.35">
      <c r="A90" s="68"/>
      <c r="B90" s="68"/>
      <c r="C90" s="68"/>
      <c r="D90" s="69"/>
      <c r="E90" s="69"/>
      <c r="F90" s="69"/>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row>
    <row r="91" spans="1:38" x14ac:dyDescent="0.35">
      <c r="A91" s="68"/>
      <c r="B91" s="68"/>
      <c r="C91" s="68"/>
      <c r="D91" s="69"/>
      <c r="E91" s="69"/>
      <c r="F91" s="69"/>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row>
    <row r="92" spans="1:38" x14ac:dyDescent="0.35">
      <c r="A92" s="68"/>
      <c r="B92" s="68"/>
      <c r="C92" s="68"/>
      <c r="D92" s="69"/>
      <c r="E92" s="69"/>
      <c r="F92" s="69"/>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row>
    <row r="93" spans="1:38" x14ac:dyDescent="0.35">
      <c r="A93" s="68"/>
      <c r="B93" s="68"/>
      <c r="C93" s="68"/>
      <c r="D93" s="69"/>
      <c r="E93" s="69"/>
      <c r="F93" s="69"/>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row>
    <row r="94" spans="1:38" x14ac:dyDescent="0.35">
      <c r="A94" s="68"/>
      <c r="B94" s="68"/>
      <c r="C94" s="68"/>
      <c r="D94" s="69"/>
      <c r="E94" s="69"/>
      <c r="F94" s="69"/>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row>
    <row r="95" spans="1:38" x14ac:dyDescent="0.35">
      <c r="A95" s="68"/>
      <c r="B95" s="68"/>
      <c r="C95" s="68"/>
      <c r="D95" s="69"/>
      <c r="E95" s="69"/>
      <c r="F95" s="69"/>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row>
    <row r="96" spans="1:38" x14ac:dyDescent="0.35">
      <c r="A96" s="68"/>
      <c r="B96" s="68"/>
      <c r="C96" s="68"/>
      <c r="D96" s="69"/>
      <c r="E96" s="69"/>
      <c r="F96" s="69"/>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row>
    <row r="97" spans="1:38" x14ac:dyDescent="0.35">
      <c r="A97" s="68"/>
      <c r="B97" s="68"/>
      <c r="C97" s="68"/>
      <c r="D97" s="69"/>
      <c r="E97" s="69"/>
      <c r="F97" s="69"/>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row>
    <row r="98" spans="1:38" x14ac:dyDescent="0.35">
      <c r="A98" s="68"/>
      <c r="B98" s="68"/>
      <c r="C98" s="68"/>
      <c r="D98" s="69"/>
      <c r="E98" s="69"/>
      <c r="F98" s="69"/>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row>
    <row r="99" spans="1:38" x14ac:dyDescent="0.35">
      <c r="A99" s="68"/>
      <c r="B99" s="68"/>
      <c r="C99" s="68"/>
      <c r="D99" s="69"/>
      <c r="E99" s="69"/>
      <c r="F99" s="69"/>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row>
    <row r="100" spans="1:38" x14ac:dyDescent="0.35">
      <c r="A100" s="68"/>
      <c r="B100" s="68"/>
      <c r="C100" s="68"/>
      <c r="D100" s="69"/>
      <c r="E100" s="69"/>
      <c r="F100" s="69"/>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row>
    <row r="101" spans="1:38" x14ac:dyDescent="0.35">
      <c r="A101" s="68"/>
      <c r="B101" s="68"/>
      <c r="C101" s="68"/>
      <c r="D101" s="69"/>
      <c r="E101" s="69"/>
      <c r="F101" s="69"/>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row>
    <row r="102" spans="1:38" x14ac:dyDescent="0.35">
      <c r="A102" s="68"/>
      <c r="B102" s="68"/>
      <c r="C102" s="68"/>
      <c r="D102" s="69"/>
      <c r="E102" s="69"/>
      <c r="F102" s="69"/>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row>
    <row r="103" spans="1:38" x14ac:dyDescent="0.35">
      <c r="A103" s="68"/>
      <c r="B103" s="68"/>
      <c r="C103" s="68"/>
      <c r="D103" s="69"/>
      <c r="E103" s="69"/>
      <c r="F103" s="69"/>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row>
    <row r="104" spans="1:38" x14ac:dyDescent="0.35">
      <c r="A104" s="68"/>
      <c r="B104" s="68"/>
      <c r="C104" s="68"/>
      <c r="D104" s="69"/>
      <c r="E104" s="69"/>
      <c r="F104" s="69"/>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row>
    <row r="105" spans="1:38" x14ac:dyDescent="0.35">
      <c r="A105" s="68"/>
      <c r="B105" s="68"/>
      <c r="C105" s="68"/>
      <c r="D105" s="69"/>
      <c r="E105" s="69"/>
      <c r="F105" s="69"/>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row>
    <row r="106" spans="1:38" x14ac:dyDescent="0.35">
      <c r="A106" s="68"/>
      <c r="B106" s="68"/>
      <c r="C106" s="68"/>
      <c r="D106" s="69"/>
      <c r="E106" s="69"/>
      <c r="F106" s="69"/>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row>
    <row r="107" spans="1:38" x14ac:dyDescent="0.35">
      <c r="A107" s="68"/>
      <c r="B107" s="68"/>
      <c r="C107" s="68"/>
      <c r="D107" s="69"/>
      <c r="E107" s="69"/>
      <c r="F107" s="69"/>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row>
    <row r="108" spans="1:38" x14ac:dyDescent="0.35">
      <c r="A108" s="68"/>
      <c r="B108" s="68"/>
      <c r="C108" s="68"/>
      <c r="D108" s="69"/>
      <c r="E108" s="69"/>
      <c r="F108" s="69"/>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row>
    <row r="109" spans="1:38" x14ac:dyDescent="0.35">
      <c r="A109" s="68"/>
      <c r="B109" s="68"/>
      <c r="C109" s="68"/>
      <c r="D109" s="69"/>
      <c r="E109" s="69"/>
      <c r="F109" s="69"/>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row>
    <row r="110" spans="1:38" x14ac:dyDescent="0.35">
      <c r="A110" s="68"/>
      <c r="B110" s="68"/>
      <c r="C110" s="68"/>
      <c r="D110" s="69"/>
      <c r="E110" s="69"/>
      <c r="F110" s="69"/>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row>
    <row r="111" spans="1:38" x14ac:dyDescent="0.35">
      <c r="A111" s="68"/>
      <c r="B111" s="68"/>
      <c r="C111" s="68"/>
      <c r="D111" s="69"/>
      <c r="E111" s="69"/>
      <c r="F111" s="69"/>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row>
    <row r="112" spans="1:38" x14ac:dyDescent="0.35">
      <c r="A112" s="68"/>
      <c r="B112" s="68"/>
      <c r="C112" s="68"/>
      <c r="D112" s="69"/>
      <c r="E112" s="69"/>
      <c r="F112" s="69"/>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row>
    <row r="113" spans="1:38" x14ac:dyDescent="0.35">
      <c r="A113" s="68"/>
      <c r="B113" s="68"/>
      <c r="C113" s="68"/>
      <c r="D113" s="69"/>
      <c r="E113" s="69"/>
      <c r="F113" s="69"/>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row>
    <row r="114" spans="1:38" x14ac:dyDescent="0.35">
      <c r="A114" s="68"/>
      <c r="B114" s="68"/>
      <c r="C114" s="68"/>
      <c r="D114" s="69"/>
      <c r="E114" s="69"/>
      <c r="F114" s="69"/>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row>
    <row r="115" spans="1:38" x14ac:dyDescent="0.35">
      <c r="A115" s="68"/>
      <c r="B115" s="68"/>
      <c r="C115" s="68"/>
      <c r="D115" s="69"/>
      <c r="E115" s="69"/>
      <c r="F115" s="69"/>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row>
    <row r="116" spans="1:38" x14ac:dyDescent="0.35">
      <c r="A116" s="68"/>
      <c r="B116" s="68"/>
      <c r="C116" s="68"/>
      <c r="D116" s="69"/>
      <c r="E116" s="69"/>
      <c r="F116" s="69"/>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row>
    <row r="117" spans="1:38" x14ac:dyDescent="0.35">
      <c r="A117" s="68"/>
      <c r="B117" s="68"/>
      <c r="C117" s="68"/>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row>
    <row r="118" spans="1:38" x14ac:dyDescent="0.35">
      <c r="A118" s="68"/>
      <c r="B118" s="68"/>
      <c r="C118" s="68"/>
      <c r="D118" s="69"/>
      <c r="E118" s="69"/>
      <c r="F118" s="69"/>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row>
    <row r="119" spans="1:38" x14ac:dyDescent="0.35">
      <c r="A119" s="68"/>
      <c r="B119" s="68"/>
      <c r="C119" s="68"/>
      <c r="D119" s="69"/>
      <c r="E119" s="69"/>
      <c r="F119" s="69"/>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row>
    <row r="120" spans="1:38" x14ac:dyDescent="0.35">
      <c r="A120" s="68"/>
      <c r="B120" s="68"/>
      <c r="C120" s="68"/>
      <c r="D120" s="69"/>
      <c r="E120" s="69"/>
      <c r="F120" s="69"/>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row>
    <row r="121" spans="1:38" x14ac:dyDescent="0.35">
      <c r="A121" s="68"/>
      <c r="B121" s="68"/>
      <c r="C121" s="68"/>
      <c r="D121" s="69"/>
      <c r="E121" s="69"/>
      <c r="F121" s="69"/>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row>
    <row r="122" spans="1:38" x14ac:dyDescent="0.35">
      <c r="A122" s="68"/>
      <c r="B122" s="68"/>
      <c r="C122" s="68"/>
      <c r="D122" s="69"/>
      <c r="E122" s="69"/>
      <c r="F122" s="69"/>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row>
    <row r="123" spans="1:38" x14ac:dyDescent="0.35">
      <c r="A123" s="68"/>
      <c r="B123" s="68"/>
      <c r="C123" s="68"/>
      <c r="D123" s="69"/>
      <c r="E123" s="69"/>
      <c r="F123" s="69"/>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row>
    <row r="124" spans="1:38" x14ac:dyDescent="0.35">
      <c r="A124" s="68"/>
      <c r="B124" s="68"/>
      <c r="C124" s="68"/>
      <c r="D124" s="69"/>
      <c r="E124" s="69"/>
      <c r="F124" s="69"/>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row>
    <row r="125" spans="1:38" x14ac:dyDescent="0.35">
      <c r="A125" s="68"/>
      <c r="B125" s="68"/>
      <c r="C125" s="68"/>
      <c r="D125" s="69"/>
      <c r="E125" s="69"/>
      <c r="F125" s="69"/>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row>
    <row r="126" spans="1:38" x14ac:dyDescent="0.35">
      <c r="A126" s="68"/>
      <c r="B126" s="68"/>
      <c r="C126" s="68"/>
      <c r="D126" s="69"/>
      <c r="E126" s="69"/>
      <c r="F126" s="69"/>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row>
    <row r="127" spans="1:38" x14ac:dyDescent="0.35">
      <c r="A127" s="68"/>
      <c r="B127" s="68"/>
      <c r="C127" s="68"/>
      <c r="D127" s="69"/>
      <c r="E127" s="69"/>
      <c r="F127" s="69"/>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row>
    <row r="128" spans="1:38" x14ac:dyDescent="0.35">
      <c r="A128" s="68"/>
      <c r="B128" s="68"/>
      <c r="C128" s="68"/>
      <c r="D128" s="69"/>
      <c r="E128" s="69"/>
      <c r="F128" s="69"/>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row>
    <row r="129" spans="1:38" x14ac:dyDescent="0.35">
      <c r="A129" s="68"/>
      <c r="B129" s="68"/>
      <c r="C129" s="68"/>
      <c r="D129" s="69"/>
      <c r="E129" s="69"/>
      <c r="F129" s="69"/>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row>
    <row r="130" spans="1:38" x14ac:dyDescent="0.35">
      <c r="A130" s="68"/>
      <c r="B130" s="68"/>
      <c r="C130" s="68"/>
      <c r="D130" s="69"/>
      <c r="E130" s="69"/>
      <c r="F130" s="69"/>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row>
    <row r="131" spans="1:38" x14ac:dyDescent="0.35">
      <c r="A131" s="68"/>
      <c r="B131" s="68"/>
      <c r="C131" s="68"/>
      <c r="D131" s="69"/>
      <c r="E131" s="69"/>
      <c r="F131" s="69"/>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row>
    <row r="132" spans="1:38" x14ac:dyDescent="0.35">
      <c r="A132" s="68"/>
      <c r="B132" s="68"/>
      <c r="C132" s="68"/>
      <c r="D132" s="69"/>
      <c r="E132" s="69"/>
      <c r="F132" s="69"/>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row>
    <row r="133" spans="1:38" x14ac:dyDescent="0.35">
      <c r="A133" s="68"/>
      <c r="B133" s="68"/>
      <c r="C133" s="68"/>
      <c r="D133" s="69"/>
      <c r="E133" s="69"/>
      <c r="F133" s="69"/>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row>
    <row r="134" spans="1:38" x14ac:dyDescent="0.35">
      <c r="A134" s="68"/>
      <c r="B134" s="68"/>
      <c r="C134" s="68"/>
      <c r="D134" s="69"/>
      <c r="E134" s="69"/>
      <c r="F134" s="69"/>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row>
    <row r="135" spans="1:38" x14ac:dyDescent="0.35">
      <c r="A135" s="68"/>
      <c r="B135" s="68"/>
      <c r="C135" s="68"/>
      <c r="D135" s="69"/>
      <c r="E135" s="69"/>
      <c r="F135" s="69"/>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row>
    <row r="136" spans="1:38" x14ac:dyDescent="0.35">
      <c r="A136" s="68"/>
      <c r="B136" s="68"/>
      <c r="C136" s="68"/>
      <c r="D136" s="69"/>
      <c r="E136" s="69"/>
      <c r="F136" s="69"/>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row>
    <row r="137" spans="1:38" x14ac:dyDescent="0.35">
      <c r="A137" s="68"/>
      <c r="B137" s="68"/>
      <c r="C137" s="68"/>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row>
    <row r="138" spans="1:38" x14ac:dyDescent="0.35">
      <c r="A138" s="68"/>
      <c r="B138" s="68"/>
      <c r="C138" s="68"/>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row>
    <row r="139" spans="1:38" x14ac:dyDescent="0.35">
      <c r="A139" s="68"/>
      <c r="B139" s="68"/>
      <c r="C139" s="68"/>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row>
    <row r="140" spans="1:38" x14ac:dyDescent="0.35">
      <c r="A140" s="68"/>
      <c r="B140" s="68"/>
      <c r="C140" s="68"/>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row>
    <row r="141" spans="1:38" x14ac:dyDescent="0.35">
      <c r="A141" s="68"/>
      <c r="B141" s="68"/>
      <c r="C141" s="68"/>
      <c r="D141" s="69"/>
      <c r="E141" s="69"/>
      <c r="F141" s="69"/>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row>
    <row r="142" spans="1:38" x14ac:dyDescent="0.35">
      <c r="A142" s="68"/>
      <c r="B142" s="68"/>
      <c r="C142" s="68"/>
      <c r="D142" s="69"/>
      <c r="E142" s="69"/>
      <c r="F142" s="69"/>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row>
    <row r="143" spans="1:38" x14ac:dyDescent="0.35">
      <c r="A143" s="68"/>
      <c r="B143" s="68"/>
      <c r="C143" s="68"/>
      <c r="D143" s="69"/>
      <c r="E143" s="69"/>
      <c r="F143" s="69"/>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row>
    <row r="144" spans="1:38" x14ac:dyDescent="0.35">
      <c r="A144" s="68"/>
      <c r="B144" s="68"/>
      <c r="C144" s="68"/>
      <c r="D144" s="69"/>
      <c r="E144" s="69"/>
      <c r="F144" s="69"/>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row>
    <row r="145" spans="1:38" x14ac:dyDescent="0.35">
      <c r="A145" s="68"/>
      <c r="B145" s="68"/>
      <c r="C145" s="68"/>
      <c r="D145" s="69"/>
      <c r="E145" s="69"/>
      <c r="F145" s="69"/>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row>
    <row r="146" spans="1:38" x14ac:dyDescent="0.35">
      <c r="A146" s="68"/>
      <c r="B146" s="68"/>
      <c r="C146" s="68"/>
      <c r="D146" s="69"/>
      <c r="E146" s="69"/>
      <c r="F146" s="69"/>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row>
    <row r="147" spans="1:38" x14ac:dyDescent="0.35">
      <c r="A147" s="68"/>
      <c r="B147" s="68"/>
      <c r="C147" s="68"/>
      <c r="D147" s="69"/>
      <c r="E147" s="69"/>
      <c r="F147" s="69"/>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row>
    <row r="148" spans="1:38" x14ac:dyDescent="0.35">
      <c r="A148" s="68"/>
      <c r="B148" s="68"/>
      <c r="C148" s="68"/>
      <c r="D148" s="69"/>
      <c r="E148" s="69"/>
      <c r="F148" s="69"/>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row>
    <row r="149" spans="1:38" x14ac:dyDescent="0.35">
      <c r="A149" s="68"/>
      <c r="B149" s="68"/>
      <c r="C149" s="68"/>
      <c r="D149" s="69"/>
      <c r="E149" s="69"/>
      <c r="F149" s="69"/>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row>
    <row r="150" spans="1:38" x14ac:dyDescent="0.35">
      <c r="A150" s="68"/>
      <c r="B150" s="68"/>
      <c r="C150" s="68"/>
      <c r="D150" s="69"/>
      <c r="E150" s="69"/>
      <c r="F150" s="69"/>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row>
    <row r="151" spans="1:38" x14ac:dyDescent="0.35">
      <c r="A151" s="68"/>
      <c r="B151" s="68"/>
      <c r="C151" s="68"/>
      <c r="D151" s="69"/>
      <c r="E151" s="69"/>
      <c r="F151" s="69"/>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row>
    <row r="152" spans="1:38" x14ac:dyDescent="0.35">
      <c r="A152" s="68"/>
      <c r="B152" s="68"/>
      <c r="C152" s="68"/>
      <c r="D152" s="69"/>
      <c r="E152" s="69"/>
      <c r="F152" s="69"/>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row>
    <row r="153" spans="1:38" x14ac:dyDescent="0.35">
      <c r="A153" s="68"/>
      <c r="B153" s="68"/>
      <c r="C153" s="68"/>
      <c r="D153" s="69"/>
      <c r="E153" s="69"/>
      <c r="F153" s="69"/>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row>
    <row r="154" spans="1:38" x14ac:dyDescent="0.35">
      <c r="A154" s="68"/>
      <c r="B154" s="68"/>
      <c r="C154" s="68"/>
      <c r="D154" s="69"/>
      <c r="E154" s="69"/>
      <c r="F154" s="69"/>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row>
    <row r="155" spans="1:38" x14ac:dyDescent="0.35">
      <c r="A155" s="68"/>
      <c r="B155" s="68"/>
      <c r="C155" s="68"/>
      <c r="D155" s="69"/>
      <c r="E155" s="69"/>
      <c r="F155" s="69"/>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row>
    <row r="156" spans="1:38" x14ac:dyDescent="0.35">
      <c r="A156" s="68"/>
      <c r="B156" s="68"/>
      <c r="C156" s="68"/>
      <c r="D156" s="69"/>
      <c r="E156" s="69"/>
      <c r="F156" s="69"/>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row>
    <row r="157" spans="1:38" x14ac:dyDescent="0.35">
      <c r="A157" s="68"/>
      <c r="B157" s="68"/>
      <c r="C157" s="68"/>
      <c r="D157" s="69"/>
      <c r="E157" s="69"/>
      <c r="F157" s="69"/>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row>
    <row r="158" spans="1:38" x14ac:dyDescent="0.35">
      <c r="A158" s="68"/>
      <c r="B158" s="68"/>
      <c r="C158" s="68"/>
      <c r="D158" s="69"/>
      <c r="E158" s="69"/>
      <c r="F158" s="69"/>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row>
    <row r="159" spans="1:38" x14ac:dyDescent="0.35">
      <c r="A159" s="68"/>
      <c r="B159" s="68"/>
      <c r="C159" s="68"/>
      <c r="D159" s="69"/>
      <c r="E159" s="69"/>
      <c r="F159" s="69"/>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row>
    <row r="160" spans="1:38" x14ac:dyDescent="0.35">
      <c r="A160" s="68"/>
      <c r="B160" s="68"/>
      <c r="C160" s="68"/>
      <c r="D160" s="69"/>
      <c r="E160" s="69"/>
      <c r="F160" s="69"/>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row>
    <row r="161" spans="1:38" x14ac:dyDescent="0.35">
      <c r="A161" s="68"/>
      <c r="B161" s="68"/>
      <c r="C161" s="68"/>
      <c r="D161" s="69"/>
      <c r="E161" s="69"/>
      <c r="F161" s="69"/>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row>
    <row r="162" spans="1:38" x14ac:dyDescent="0.35">
      <c r="A162" s="68"/>
      <c r="B162" s="68"/>
      <c r="C162" s="68"/>
      <c r="D162" s="69"/>
      <c r="E162" s="69"/>
      <c r="F162" s="69"/>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row>
    <row r="163" spans="1:38" x14ac:dyDescent="0.35">
      <c r="A163" s="68"/>
      <c r="B163" s="68"/>
      <c r="C163" s="68"/>
      <c r="D163" s="69"/>
      <c r="E163" s="69"/>
      <c r="F163" s="69"/>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row>
    <row r="164" spans="1:38" x14ac:dyDescent="0.35">
      <c r="A164" s="68"/>
      <c r="B164" s="68"/>
      <c r="C164" s="68"/>
      <c r="D164" s="69"/>
      <c r="E164" s="69"/>
      <c r="F164" s="69"/>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row>
    <row r="165" spans="1:38" x14ac:dyDescent="0.35">
      <c r="A165" s="68"/>
      <c r="B165" s="68"/>
      <c r="C165" s="68"/>
      <c r="D165" s="69"/>
      <c r="E165" s="69"/>
      <c r="F165" s="69"/>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row>
    <row r="166" spans="1:38" x14ac:dyDescent="0.35">
      <c r="A166" s="68"/>
      <c r="B166" s="68"/>
      <c r="C166" s="68"/>
      <c r="D166" s="69"/>
      <c r="E166" s="69"/>
      <c r="F166" s="69"/>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row>
    <row r="167" spans="1:38" x14ac:dyDescent="0.35">
      <c r="A167" s="68"/>
      <c r="B167" s="68"/>
      <c r="C167" s="68"/>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row>
    <row r="168" spans="1:38" x14ac:dyDescent="0.35">
      <c r="A168" s="68"/>
      <c r="B168" s="68"/>
      <c r="C168" s="68"/>
      <c r="D168" s="69"/>
      <c r="E168" s="69"/>
      <c r="F168" s="69"/>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row>
    <row r="169" spans="1:38" x14ac:dyDescent="0.35">
      <c r="A169" s="68"/>
      <c r="B169" s="68"/>
      <c r="C169" s="68"/>
      <c r="D169" s="69"/>
      <c r="E169" s="69"/>
      <c r="F169" s="69"/>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row>
    <row r="170" spans="1:38" x14ac:dyDescent="0.35">
      <c r="A170" s="68"/>
      <c r="B170" s="68"/>
      <c r="C170" s="68"/>
      <c r="D170" s="69"/>
      <c r="E170" s="69"/>
      <c r="F170" s="69"/>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row>
    <row r="171" spans="1:38" x14ac:dyDescent="0.35">
      <c r="A171" s="68"/>
      <c r="B171" s="68"/>
      <c r="C171" s="68"/>
      <c r="D171" s="69"/>
      <c r="E171" s="69"/>
      <c r="F171" s="69"/>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row>
    <row r="172" spans="1:38" x14ac:dyDescent="0.35">
      <c r="A172" s="68"/>
      <c r="B172" s="68"/>
      <c r="C172" s="68"/>
      <c r="D172" s="69"/>
      <c r="E172" s="69"/>
      <c r="F172" s="69"/>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row>
    <row r="173" spans="1:38" x14ac:dyDescent="0.35">
      <c r="A173" s="68"/>
      <c r="B173" s="68"/>
      <c r="C173" s="68"/>
      <c r="D173" s="69"/>
      <c r="E173" s="69"/>
      <c r="F173" s="69"/>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row>
    <row r="174" spans="1:38" x14ac:dyDescent="0.35">
      <c r="A174" s="68"/>
      <c r="B174" s="68"/>
      <c r="C174" s="68"/>
      <c r="D174" s="69"/>
      <c r="E174" s="69"/>
      <c r="F174" s="69"/>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row>
    <row r="175" spans="1:38" x14ac:dyDescent="0.35">
      <c r="A175" s="68"/>
      <c r="B175" s="68"/>
      <c r="C175" s="68"/>
      <c r="D175" s="69"/>
      <c r="E175" s="69"/>
      <c r="F175" s="69"/>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row>
    <row r="176" spans="1:38" x14ac:dyDescent="0.35">
      <c r="A176" s="68"/>
      <c r="B176" s="68"/>
      <c r="C176" s="68"/>
      <c r="D176" s="69"/>
      <c r="E176" s="69"/>
      <c r="F176" s="69"/>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row>
    <row r="177" spans="1:38" x14ac:dyDescent="0.35">
      <c r="A177" s="68"/>
      <c r="B177" s="68"/>
      <c r="C177" s="68"/>
      <c r="D177" s="69"/>
      <c r="E177" s="69"/>
      <c r="F177" s="69"/>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row>
    <row r="178" spans="1:38" x14ac:dyDescent="0.35">
      <c r="A178" s="68"/>
      <c r="B178" s="68"/>
      <c r="C178" s="68"/>
      <c r="D178" s="69"/>
      <c r="E178" s="69"/>
      <c r="F178" s="69"/>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row>
    <row r="179" spans="1:38" x14ac:dyDescent="0.35">
      <c r="A179" s="68"/>
      <c r="B179" s="68"/>
      <c r="C179" s="68"/>
      <c r="D179" s="69"/>
      <c r="E179" s="69"/>
      <c r="F179" s="69"/>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row>
    <row r="180" spans="1:38" x14ac:dyDescent="0.35">
      <c r="A180" s="68"/>
      <c r="B180" s="68"/>
      <c r="C180" s="68"/>
      <c r="D180" s="69"/>
      <c r="E180" s="69"/>
      <c r="F180" s="69"/>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row>
    <row r="181" spans="1:38" x14ac:dyDescent="0.35">
      <c r="A181" s="68"/>
      <c r="B181" s="68"/>
      <c r="C181" s="68"/>
      <c r="D181" s="69"/>
      <c r="E181" s="69"/>
      <c r="F181" s="69"/>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row>
    <row r="182" spans="1:38" x14ac:dyDescent="0.35">
      <c r="A182" s="68"/>
      <c r="B182" s="68"/>
      <c r="C182" s="68"/>
      <c r="D182" s="69"/>
      <c r="E182" s="69"/>
      <c r="F182" s="69"/>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row>
    <row r="183" spans="1:38" x14ac:dyDescent="0.35">
      <c r="A183" s="68"/>
      <c r="B183" s="68"/>
      <c r="C183" s="68"/>
      <c r="D183" s="69"/>
      <c r="E183" s="69"/>
      <c r="F183" s="69"/>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row>
    <row r="184" spans="1:38" x14ac:dyDescent="0.35">
      <c r="A184" s="68"/>
      <c r="B184" s="68"/>
      <c r="C184" s="68"/>
      <c r="D184" s="69"/>
      <c r="E184" s="69"/>
      <c r="F184" s="69"/>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row>
    <row r="185" spans="1:38" x14ac:dyDescent="0.35">
      <c r="A185" s="68"/>
      <c r="B185" s="68"/>
      <c r="C185" s="68"/>
      <c r="D185" s="69"/>
      <c r="E185" s="69"/>
      <c r="F185" s="69"/>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row>
    <row r="186" spans="1:38" x14ac:dyDescent="0.35">
      <c r="A186" s="68"/>
      <c r="B186" s="68"/>
      <c r="C186" s="68"/>
      <c r="D186" s="69"/>
      <c r="E186" s="69"/>
      <c r="F186" s="69"/>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row>
    <row r="187" spans="1:38" x14ac:dyDescent="0.35">
      <c r="A187" s="68"/>
      <c r="B187" s="68"/>
      <c r="C187" s="68"/>
      <c r="D187" s="69"/>
      <c r="E187" s="69"/>
      <c r="F187" s="69"/>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row>
    <row r="188" spans="1:38" x14ac:dyDescent="0.35">
      <c r="A188" s="68"/>
      <c r="B188" s="68"/>
      <c r="C188" s="68"/>
      <c r="D188" s="69"/>
      <c r="E188" s="69"/>
      <c r="F188" s="69"/>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row>
    <row r="189" spans="1:38" x14ac:dyDescent="0.35">
      <c r="A189" s="68"/>
      <c r="B189" s="68"/>
      <c r="C189" s="68"/>
      <c r="D189" s="69"/>
      <c r="E189" s="69"/>
      <c r="F189" s="69"/>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row>
    <row r="190" spans="1:38" x14ac:dyDescent="0.35">
      <c r="A190" s="68"/>
      <c r="B190" s="68"/>
      <c r="C190" s="68"/>
      <c r="D190" s="69"/>
      <c r="E190" s="69"/>
      <c r="F190" s="69"/>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row>
    <row r="191" spans="1:38" x14ac:dyDescent="0.35">
      <c r="A191" s="68"/>
      <c r="B191" s="68"/>
      <c r="C191" s="68"/>
      <c r="D191" s="69"/>
      <c r="E191" s="69"/>
      <c r="F191" s="69"/>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row>
    <row r="192" spans="1:38" x14ac:dyDescent="0.35">
      <c r="A192" s="68"/>
      <c r="B192" s="68"/>
      <c r="C192" s="68"/>
      <c r="D192" s="69"/>
      <c r="E192" s="69"/>
      <c r="F192" s="69"/>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row>
    <row r="193" spans="1:38" x14ac:dyDescent="0.35">
      <c r="A193" s="68"/>
      <c r="B193" s="68"/>
      <c r="C193" s="68"/>
      <c r="D193" s="69"/>
      <c r="E193" s="69"/>
      <c r="F193" s="69"/>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row>
    <row r="194" spans="1:38" x14ac:dyDescent="0.35">
      <c r="A194" s="68"/>
      <c r="B194" s="68"/>
      <c r="C194" s="68"/>
      <c r="D194" s="69"/>
      <c r="E194" s="69"/>
      <c r="F194" s="69"/>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row>
    <row r="195" spans="1:38" x14ac:dyDescent="0.35">
      <c r="A195" s="68"/>
      <c r="B195" s="68"/>
      <c r="C195" s="68"/>
      <c r="D195" s="69"/>
      <c r="E195" s="69"/>
      <c r="F195" s="69"/>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row>
    <row r="196" spans="1:38" x14ac:dyDescent="0.35">
      <c r="A196" s="68"/>
      <c r="B196" s="68"/>
      <c r="C196" s="68"/>
      <c r="D196" s="69"/>
      <c r="E196" s="69"/>
      <c r="F196" s="69"/>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row>
    <row r="197" spans="1:38" x14ac:dyDescent="0.35">
      <c r="A197" s="68"/>
      <c r="B197" s="68"/>
      <c r="C197" s="68"/>
      <c r="D197" s="69"/>
      <c r="E197" s="69"/>
      <c r="F197" s="69"/>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row>
    <row r="198" spans="1:38" x14ac:dyDescent="0.35">
      <c r="A198" s="68"/>
      <c r="B198" s="68"/>
      <c r="C198" s="68"/>
      <c r="D198" s="69"/>
      <c r="E198" s="69"/>
      <c r="F198" s="69"/>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row>
    <row r="199" spans="1:38" x14ac:dyDescent="0.35">
      <c r="A199" s="68"/>
      <c r="B199" s="68"/>
      <c r="C199" s="68"/>
      <c r="D199" s="69"/>
      <c r="E199" s="69"/>
      <c r="F199" s="69"/>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row>
    <row r="200" spans="1:38" x14ac:dyDescent="0.35">
      <c r="A200" s="68"/>
      <c r="B200" s="68"/>
      <c r="C200" s="68"/>
      <c r="D200" s="69"/>
      <c r="E200" s="69"/>
      <c r="F200" s="69"/>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row>
    <row r="201" spans="1:38" x14ac:dyDescent="0.35">
      <c r="A201" s="68"/>
      <c r="B201" s="68"/>
      <c r="C201" s="68"/>
      <c r="D201" s="69"/>
      <c r="E201" s="69"/>
      <c r="F201" s="69"/>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row>
    <row r="202" spans="1:38" x14ac:dyDescent="0.35">
      <c r="A202" s="68"/>
      <c r="B202" s="68"/>
      <c r="C202" s="68"/>
      <c r="D202" s="69"/>
      <c r="E202" s="69"/>
      <c r="F202" s="69"/>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row>
    <row r="203" spans="1:38" x14ac:dyDescent="0.35">
      <c r="A203" s="68"/>
      <c r="B203" s="68"/>
      <c r="C203" s="68"/>
      <c r="D203" s="69"/>
      <c r="E203" s="69"/>
      <c r="F203" s="69"/>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row>
    <row r="204" spans="1:38" x14ac:dyDescent="0.35">
      <c r="A204" s="68"/>
      <c r="B204" s="68"/>
      <c r="C204" s="68"/>
      <c r="D204" s="69"/>
      <c r="E204" s="69"/>
      <c r="F204" s="69"/>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row>
    <row r="205" spans="1:38" x14ac:dyDescent="0.35">
      <c r="A205" s="68"/>
      <c r="B205" s="68"/>
      <c r="C205" s="68"/>
      <c r="D205" s="69"/>
      <c r="E205" s="69"/>
      <c r="F205" s="69"/>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row>
    <row r="206" spans="1:38" x14ac:dyDescent="0.35">
      <c r="A206" s="68"/>
      <c r="B206" s="68"/>
      <c r="C206" s="68"/>
      <c r="D206" s="69"/>
      <c r="E206" s="69"/>
      <c r="F206" s="69"/>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row>
    <row r="207" spans="1:38" x14ac:dyDescent="0.35">
      <c r="A207" s="68"/>
      <c r="B207" s="68"/>
      <c r="C207" s="68"/>
      <c r="D207" s="69"/>
      <c r="E207" s="69"/>
      <c r="F207" s="69"/>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row>
    <row r="208" spans="1:38" x14ac:dyDescent="0.35">
      <c r="A208" s="68"/>
      <c r="B208" s="68"/>
      <c r="C208" s="68"/>
      <c r="D208" s="69"/>
      <c r="E208" s="69"/>
      <c r="F208" s="69"/>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row>
    <row r="209" spans="1:38" x14ac:dyDescent="0.35">
      <c r="A209" s="68"/>
      <c r="B209" s="68"/>
      <c r="C209" s="68"/>
      <c r="D209" s="69"/>
      <c r="E209" s="69"/>
      <c r="F209" s="69"/>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row>
    <row r="210" spans="1:38" x14ac:dyDescent="0.35">
      <c r="A210" s="68"/>
      <c r="B210" s="68"/>
      <c r="C210" s="68"/>
      <c r="D210" s="69"/>
      <c r="E210" s="69"/>
      <c r="F210" s="69"/>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row>
    <row r="211" spans="1:38" x14ac:dyDescent="0.35">
      <c r="A211" s="68"/>
      <c r="B211" s="68"/>
      <c r="C211" s="68"/>
      <c r="D211" s="69"/>
      <c r="E211" s="69"/>
      <c r="F211" s="69"/>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row>
    <row r="212" spans="1:38" x14ac:dyDescent="0.35">
      <c r="A212" s="68"/>
      <c r="B212" s="68"/>
      <c r="C212" s="68"/>
      <c r="D212" s="69"/>
      <c r="E212" s="69"/>
      <c r="F212" s="69"/>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row>
    <row r="213" spans="1:38" x14ac:dyDescent="0.35">
      <c r="A213" s="68"/>
      <c r="B213" s="68"/>
      <c r="C213" s="68"/>
      <c r="D213" s="69"/>
      <c r="E213" s="69"/>
      <c r="F213" s="69"/>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row>
    <row r="214" spans="1:38" x14ac:dyDescent="0.35">
      <c r="A214" s="68"/>
      <c r="B214" s="68"/>
      <c r="C214" s="68"/>
      <c r="D214" s="69"/>
      <c r="E214" s="69"/>
      <c r="F214" s="69"/>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row>
    <row r="215" spans="1:38" x14ac:dyDescent="0.35">
      <c r="A215" s="68"/>
      <c r="B215" s="68"/>
      <c r="C215" s="68"/>
      <c r="D215" s="69"/>
      <c r="E215" s="69"/>
      <c r="F215" s="69"/>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row>
    <row r="216" spans="1:38" x14ac:dyDescent="0.35">
      <c r="A216" s="68"/>
      <c r="B216" s="68"/>
      <c r="C216" s="68"/>
      <c r="D216" s="69"/>
      <c r="E216" s="69"/>
      <c r="F216" s="69"/>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row>
    <row r="217" spans="1:38" x14ac:dyDescent="0.35">
      <c r="A217" s="68"/>
      <c r="B217" s="68"/>
      <c r="C217" s="68"/>
      <c r="D217" s="69"/>
      <c r="E217" s="69"/>
      <c r="F217" s="69"/>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row>
    <row r="218" spans="1:38" x14ac:dyDescent="0.35">
      <c r="A218" s="68"/>
      <c r="B218" s="68"/>
      <c r="C218" s="68"/>
      <c r="D218" s="69"/>
      <c r="E218" s="69"/>
      <c r="F218" s="69"/>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row>
    <row r="219" spans="1:38" x14ac:dyDescent="0.35">
      <c r="A219" s="68"/>
      <c r="B219" s="68"/>
      <c r="C219" s="68"/>
      <c r="D219" s="69"/>
      <c r="E219" s="69"/>
      <c r="F219" s="69"/>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row>
    <row r="220" spans="1:38" x14ac:dyDescent="0.35">
      <c r="A220" s="68"/>
      <c r="B220" s="68"/>
      <c r="C220" s="68"/>
      <c r="D220" s="69"/>
      <c r="E220" s="69"/>
      <c r="F220" s="69"/>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row>
    <row r="221" spans="1:38" x14ac:dyDescent="0.35">
      <c r="A221" s="68"/>
      <c r="B221" s="68"/>
      <c r="C221" s="68"/>
      <c r="D221" s="69"/>
      <c r="E221" s="69"/>
      <c r="F221" s="69"/>
      <c r="G221" s="69"/>
      <c r="H221" s="69"/>
      <c r="I221" s="69"/>
      <c r="J221" s="69"/>
      <c r="K221" s="69"/>
      <c r="L221" s="69"/>
      <c r="M221" s="69"/>
      <c r="N221" s="69"/>
      <c r="O221" s="69"/>
      <c r="P221" s="69"/>
      <c r="Q221" s="69"/>
      <c r="R221" s="69"/>
      <c r="S221" s="69"/>
      <c r="T221" s="69"/>
      <c r="U221" s="69"/>
      <c r="V221" s="69"/>
      <c r="W221" s="69"/>
      <c r="X221" s="69"/>
      <c r="Y221" s="69"/>
      <c r="Z221" s="69"/>
      <c r="AA221" s="69"/>
      <c r="AB221" s="69"/>
      <c r="AC221" s="69"/>
      <c r="AD221" s="69"/>
      <c r="AE221" s="69"/>
      <c r="AF221" s="69"/>
      <c r="AG221" s="69"/>
      <c r="AH221" s="69"/>
      <c r="AI221" s="69"/>
      <c r="AJ221" s="69"/>
      <c r="AK221" s="69"/>
      <c r="AL221" s="69"/>
    </row>
    <row r="222" spans="1:38" x14ac:dyDescent="0.35">
      <c r="A222" s="68"/>
      <c r="B222" s="68"/>
      <c r="C222" s="68"/>
      <c r="D222" s="69"/>
      <c r="E222" s="69"/>
      <c r="F222" s="69"/>
      <c r="G222" s="69"/>
      <c r="H222" s="69"/>
      <c r="I222" s="69"/>
      <c r="J222" s="69"/>
      <c r="K222" s="69"/>
      <c r="L222" s="69"/>
      <c r="M222" s="69"/>
      <c r="N222" s="69"/>
      <c r="O222" s="69"/>
      <c r="P222" s="69"/>
      <c r="Q222" s="69"/>
      <c r="R222" s="69"/>
      <c r="S222" s="69"/>
      <c r="T222" s="69"/>
      <c r="U222" s="69"/>
      <c r="V222" s="69"/>
      <c r="W222" s="69"/>
      <c r="X222" s="69"/>
      <c r="Y222" s="69"/>
      <c r="Z222" s="69"/>
      <c r="AA222" s="69"/>
      <c r="AB222" s="69"/>
      <c r="AC222" s="69"/>
      <c r="AD222" s="69"/>
      <c r="AE222" s="69"/>
      <c r="AF222" s="69"/>
      <c r="AG222" s="69"/>
      <c r="AH222" s="69"/>
      <c r="AI222" s="69"/>
      <c r="AJ222" s="69"/>
      <c r="AK222" s="69"/>
      <c r="AL222" s="69"/>
    </row>
    <row r="223" spans="1:38" x14ac:dyDescent="0.35">
      <c r="A223" s="68"/>
      <c r="B223" s="68"/>
      <c r="C223" s="68"/>
      <c r="D223" s="69"/>
      <c r="E223" s="69"/>
      <c r="F223" s="69"/>
      <c r="G223" s="69"/>
      <c r="H223" s="69"/>
      <c r="I223" s="69"/>
      <c r="J223" s="69"/>
      <c r="K223" s="69"/>
      <c r="L223" s="69"/>
      <c r="M223" s="69"/>
      <c r="N223" s="69"/>
      <c r="O223" s="69"/>
      <c r="P223" s="69"/>
      <c r="Q223" s="69"/>
      <c r="R223" s="69"/>
      <c r="S223" s="69"/>
      <c r="T223" s="69"/>
      <c r="U223" s="69"/>
      <c r="V223" s="69"/>
      <c r="W223" s="69"/>
      <c r="X223" s="69"/>
      <c r="Y223" s="69"/>
      <c r="Z223" s="69"/>
      <c r="AA223" s="69"/>
      <c r="AB223" s="69"/>
      <c r="AC223" s="69"/>
      <c r="AD223" s="69"/>
      <c r="AE223" s="69"/>
      <c r="AF223" s="69"/>
      <c r="AG223" s="69"/>
      <c r="AH223" s="69"/>
      <c r="AI223" s="69"/>
      <c r="AJ223" s="69"/>
      <c r="AK223" s="69"/>
      <c r="AL223" s="69"/>
    </row>
    <row r="224" spans="1:38" x14ac:dyDescent="0.35">
      <c r="A224" s="68"/>
      <c r="B224" s="68"/>
      <c r="C224" s="68"/>
      <c r="D224" s="69"/>
      <c r="E224" s="69"/>
      <c r="F224" s="69"/>
      <c r="G224" s="69"/>
      <c r="H224" s="69"/>
      <c r="I224" s="69"/>
      <c r="J224" s="69"/>
      <c r="K224" s="69"/>
      <c r="L224" s="69"/>
      <c r="M224" s="69"/>
      <c r="N224" s="69"/>
      <c r="O224" s="69"/>
      <c r="P224" s="69"/>
      <c r="Q224" s="69"/>
      <c r="R224" s="69"/>
      <c r="S224" s="69"/>
      <c r="T224" s="69"/>
      <c r="U224" s="69"/>
      <c r="V224" s="69"/>
      <c r="W224" s="69"/>
      <c r="X224" s="69"/>
      <c r="Y224" s="69"/>
      <c r="Z224" s="69"/>
      <c r="AA224" s="69"/>
      <c r="AB224" s="69"/>
      <c r="AC224" s="69"/>
      <c r="AD224" s="69"/>
      <c r="AE224" s="69"/>
      <c r="AF224" s="69"/>
      <c r="AG224" s="69"/>
      <c r="AH224" s="69"/>
      <c r="AI224" s="69"/>
      <c r="AJ224" s="69"/>
      <c r="AK224" s="69"/>
      <c r="AL224" s="69"/>
    </row>
    <row r="225" spans="1:38" x14ac:dyDescent="0.35">
      <c r="A225" s="68"/>
      <c r="B225" s="68"/>
      <c r="C225" s="68"/>
      <c r="D225" s="69"/>
      <c r="E225" s="69"/>
      <c r="F225" s="69"/>
      <c r="G225" s="69"/>
      <c r="H225" s="69"/>
      <c r="I225" s="69"/>
      <c r="J225" s="69"/>
      <c r="K225" s="69"/>
      <c r="L225" s="69"/>
      <c r="M225" s="69"/>
      <c r="N225" s="69"/>
      <c r="O225" s="69"/>
      <c r="P225" s="69"/>
      <c r="Q225" s="69"/>
      <c r="R225" s="69"/>
      <c r="S225" s="69"/>
      <c r="T225" s="69"/>
      <c r="U225" s="69"/>
      <c r="V225" s="69"/>
      <c r="W225" s="69"/>
      <c r="X225" s="69"/>
      <c r="Y225" s="69"/>
      <c r="Z225" s="69"/>
      <c r="AA225" s="69"/>
      <c r="AB225" s="69"/>
      <c r="AC225" s="69"/>
      <c r="AD225" s="69"/>
      <c r="AE225" s="69"/>
      <c r="AF225" s="69"/>
      <c r="AG225" s="69"/>
      <c r="AH225" s="69"/>
      <c r="AI225" s="69"/>
      <c r="AJ225" s="69"/>
      <c r="AK225" s="69"/>
      <c r="AL225" s="69"/>
    </row>
    <row r="226" spans="1:38" x14ac:dyDescent="0.35">
      <c r="A226" s="68"/>
      <c r="B226" s="68"/>
      <c r="C226" s="68"/>
      <c r="D226" s="69"/>
      <c r="E226" s="69"/>
      <c r="F226" s="69"/>
      <c r="G226" s="69"/>
      <c r="H226" s="69"/>
      <c r="I226" s="69"/>
      <c r="J226" s="69"/>
      <c r="K226" s="69"/>
      <c r="L226" s="69"/>
      <c r="M226" s="69"/>
      <c r="N226" s="69"/>
      <c r="O226" s="69"/>
      <c r="P226" s="69"/>
      <c r="Q226" s="69"/>
      <c r="R226" s="69"/>
      <c r="S226" s="69"/>
      <c r="T226" s="69"/>
      <c r="U226" s="69"/>
      <c r="V226" s="69"/>
      <c r="W226" s="69"/>
      <c r="X226" s="69"/>
      <c r="Y226" s="69"/>
      <c r="Z226" s="69"/>
      <c r="AA226" s="69"/>
      <c r="AB226" s="69"/>
      <c r="AC226" s="69"/>
      <c r="AD226" s="69"/>
      <c r="AE226" s="69"/>
      <c r="AF226" s="69"/>
      <c r="AG226" s="69"/>
      <c r="AH226" s="69"/>
      <c r="AI226" s="69"/>
      <c r="AJ226" s="69"/>
      <c r="AK226" s="69"/>
      <c r="AL226" s="69"/>
    </row>
    <row r="227" spans="1:38" x14ac:dyDescent="0.35">
      <c r="A227" s="68"/>
      <c r="B227" s="68"/>
      <c r="C227" s="68"/>
      <c r="D227" s="69"/>
      <c r="E227" s="69"/>
      <c r="F227" s="69"/>
      <c r="G227" s="69"/>
      <c r="H227" s="69"/>
      <c r="I227" s="69"/>
      <c r="J227" s="69"/>
      <c r="K227" s="69"/>
      <c r="L227" s="69"/>
      <c r="M227" s="69"/>
      <c r="N227" s="69"/>
      <c r="O227" s="69"/>
      <c r="P227" s="69"/>
      <c r="Q227" s="69"/>
      <c r="R227" s="69"/>
      <c r="S227" s="69"/>
      <c r="T227" s="69"/>
      <c r="U227" s="69"/>
      <c r="V227" s="69"/>
      <c r="W227" s="69"/>
      <c r="X227" s="69"/>
      <c r="Y227" s="69"/>
      <c r="Z227" s="69"/>
      <c r="AA227" s="69"/>
      <c r="AB227" s="69"/>
      <c r="AC227" s="69"/>
      <c r="AD227" s="69"/>
      <c r="AE227" s="69"/>
      <c r="AF227" s="69"/>
      <c r="AG227" s="69"/>
      <c r="AH227" s="69"/>
      <c r="AI227" s="69"/>
      <c r="AJ227" s="69"/>
      <c r="AK227" s="69"/>
      <c r="AL227" s="69"/>
    </row>
    <row r="228" spans="1:38" x14ac:dyDescent="0.35">
      <c r="A228" s="68"/>
      <c r="B228" s="68"/>
      <c r="C228" s="68"/>
      <c r="D228" s="69"/>
      <c r="E228" s="69"/>
      <c r="F228" s="69"/>
      <c r="G228" s="69"/>
      <c r="H228" s="69"/>
      <c r="I228" s="69"/>
      <c r="J228" s="69"/>
      <c r="K228" s="69"/>
      <c r="L228" s="69"/>
      <c r="M228" s="69"/>
      <c r="N228" s="69"/>
      <c r="O228" s="69"/>
      <c r="P228" s="69"/>
      <c r="Q228" s="69"/>
      <c r="R228" s="69"/>
      <c r="S228" s="69"/>
      <c r="T228" s="69"/>
      <c r="U228" s="69"/>
      <c r="V228" s="69"/>
      <c r="W228" s="69"/>
      <c r="X228" s="69"/>
      <c r="Y228" s="69"/>
      <c r="Z228" s="69"/>
      <c r="AA228" s="69"/>
      <c r="AB228" s="69"/>
      <c r="AC228" s="69"/>
      <c r="AD228" s="69"/>
      <c r="AE228" s="69"/>
      <c r="AF228" s="69"/>
      <c r="AG228" s="69"/>
      <c r="AH228" s="69"/>
      <c r="AI228" s="69"/>
      <c r="AJ228" s="69"/>
      <c r="AK228" s="69"/>
      <c r="AL228" s="69"/>
    </row>
    <row r="229" spans="1:38" x14ac:dyDescent="0.35">
      <c r="A229" s="68"/>
      <c r="B229" s="68"/>
      <c r="C229" s="68"/>
      <c r="D229" s="69"/>
      <c r="E229" s="69"/>
      <c r="F229" s="69"/>
      <c r="G229" s="69"/>
      <c r="H229" s="69"/>
      <c r="I229" s="69"/>
      <c r="J229" s="69"/>
      <c r="K229" s="69"/>
      <c r="L229" s="69"/>
      <c r="M229" s="69"/>
      <c r="N229" s="69"/>
      <c r="O229" s="69"/>
      <c r="P229" s="69"/>
      <c r="Q229" s="69"/>
      <c r="R229" s="69"/>
      <c r="S229" s="69"/>
      <c r="T229" s="69"/>
      <c r="U229" s="69"/>
      <c r="V229" s="69"/>
      <c r="W229" s="69"/>
      <c r="X229" s="69"/>
      <c r="Y229" s="69"/>
      <c r="Z229" s="69"/>
      <c r="AA229" s="69"/>
      <c r="AB229" s="69"/>
      <c r="AC229" s="69"/>
      <c r="AD229" s="69"/>
      <c r="AE229" s="69"/>
      <c r="AF229" s="69"/>
      <c r="AG229" s="69"/>
      <c r="AH229" s="69"/>
      <c r="AI229" s="69"/>
      <c r="AJ229" s="69"/>
      <c r="AK229" s="69"/>
      <c r="AL229" s="69"/>
    </row>
    <row r="230" spans="1:38" x14ac:dyDescent="0.35">
      <c r="A230" s="68"/>
      <c r="C230" s="68"/>
      <c r="D230" s="69"/>
      <c r="E230" s="69"/>
      <c r="F230" s="69"/>
      <c r="G230" s="69"/>
      <c r="H230" s="69"/>
      <c r="I230" s="69"/>
      <c r="J230" s="69"/>
      <c r="K230" s="69"/>
      <c r="L230" s="69"/>
      <c r="M230" s="69"/>
      <c r="N230" s="69"/>
      <c r="O230" s="69"/>
      <c r="P230" s="69"/>
      <c r="Q230" s="69"/>
      <c r="R230" s="69"/>
      <c r="S230" s="69"/>
      <c r="T230" s="69"/>
      <c r="U230" s="69"/>
      <c r="V230" s="69"/>
      <c r="W230" s="69"/>
      <c r="X230" s="69"/>
      <c r="Y230" s="69"/>
      <c r="Z230" s="69"/>
      <c r="AA230" s="69"/>
      <c r="AB230" s="69"/>
      <c r="AC230" s="69"/>
      <c r="AD230" s="69"/>
      <c r="AE230" s="69"/>
      <c r="AF230" s="69"/>
      <c r="AG230" s="69"/>
      <c r="AH230" s="69"/>
      <c r="AI230" s="69"/>
      <c r="AJ230" s="69"/>
      <c r="AK230" s="69"/>
      <c r="AL230" s="69"/>
    </row>
    <row r="231" spans="1:38" x14ac:dyDescent="0.35">
      <c r="A231" s="68"/>
      <c r="C231" s="68"/>
      <c r="D231" s="69"/>
      <c r="E231" s="69"/>
      <c r="F231" s="69"/>
      <c r="G231" s="69"/>
      <c r="H231" s="69"/>
      <c r="I231" s="69"/>
      <c r="J231" s="69"/>
      <c r="K231" s="69"/>
      <c r="L231" s="69"/>
      <c r="M231" s="69"/>
      <c r="N231" s="69"/>
      <c r="O231" s="69"/>
      <c r="P231" s="69"/>
      <c r="Q231" s="69"/>
      <c r="R231" s="69"/>
      <c r="S231" s="69"/>
      <c r="T231" s="69"/>
      <c r="U231" s="69"/>
      <c r="V231" s="69"/>
      <c r="W231" s="69"/>
      <c r="X231" s="69"/>
      <c r="Y231" s="69"/>
      <c r="Z231" s="69"/>
      <c r="AA231" s="69"/>
      <c r="AB231" s="69"/>
      <c r="AC231" s="69"/>
      <c r="AD231" s="69"/>
      <c r="AE231" s="69"/>
      <c r="AF231" s="69"/>
      <c r="AG231" s="69"/>
      <c r="AH231" s="69"/>
      <c r="AI231" s="69"/>
      <c r="AJ231" s="69"/>
      <c r="AK231" s="69"/>
      <c r="AL231" s="69"/>
    </row>
    <row r="232" spans="1:38" x14ac:dyDescent="0.35">
      <c r="A232" s="68"/>
      <c r="C232" s="68"/>
      <c r="D232" s="69"/>
      <c r="E232" s="69"/>
      <c r="F232" s="69"/>
      <c r="G232" s="69"/>
      <c r="H232" s="69"/>
      <c r="I232" s="69"/>
      <c r="J232" s="69"/>
      <c r="K232" s="69"/>
      <c r="L232" s="69"/>
      <c r="M232" s="69"/>
      <c r="N232" s="69"/>
      <c r="O232" s="69"/>
      <c r="P232" s="69"/>
      <c r="Q232" s="69"/>
      <c r="R232" s="69"/>
      <c r="S232" s="69"/>
      <c r="T232" s="69"/>
      <c r="U232" s="69"/>
      <c r="V232" s="69"/>
      <c r="W232" s="69"/>
      <c r="X232" s="69"/>
      <c r="Y232" s="69"/>
      <c r="Z232" s="69"/>
      <c r="AA232" s="69"/>
      <c r="AB232" s="69"/>
      <c r="AC232" s="69"/>
      <c r="AD232" s="69"/>
      <c r="AE232" s="69"/>
      <c r="AF232" s="69"/>
      <c r="AG232" s="69"/>
      <c r="AH232" s="69"/>
      <c r="AI232" s="69"/>
      <c r="AJ232" s="69"/>
      <c r="AK232" s="69"/>
      <c r="AL232" s="69"/>
    </row>
    <row r="233" spans="1:38" x14ac:dyDescent="0.35">
      <c r="A233" s="68"/>
      <c r="C233" s="68"/>
      <c r="D233" s="69"/>
      <c r="E233" s="69"/>
      <c r="F233" s="69"/>
      <c r="G233" s="69"/>
      <c r="H233" s="69"/>
      <c r="I233" s="69"/>
      <c r="J233" s="69"/>
      <c r="K233" s="69"/>
      <c r="L233" s="69"/>
      <c r="M233" s="69"/>
      <c r="N233" s="69"/>
      <c r="O233" s="69"/>
      <c r="P233" s="69"/>
      <c r="Q233" s="69"/>
      <c r="R233" s="69"/>
      <c r="S233" s="69"/>
      <c r="T233" s="69"/>
      <c r="U233" s="69"/>
      <c r="V233" s="69"/>
      <c r="W233" s="69"/>
      <c r="X233" s="69"/>
      <c r="Y233" s="69"/>
      <c r="Z233" s="69"/>
      <c r="AA233" s="69"/>
      <c r="AB233" s="69"/>
      <c r="AC233" s="69"/>
      <c r="AD233" s="69"/>
      <c r="AE233" s="69"/>
      <c r="AF233" s="69"/>
      <c r="AG233" s="69"/>
      <c r="AH233" s="69"/>
      <c r="AI233" s="69"/>
      <c r="AJ233" s="69"/>
      <c r="AK233" s="69"/>
      <c r="AL233" s="69"/>
    </row>
    <row r="234" spans="1:38" x14ac:dyDescent="0.35">
      <c r="A234" s="68"/>
      <c r="C234" s="68"/>
      <c r="D234" s="69"/>
      <c r="E234" s="69"/>
      <c r="F234" s="69"/>
      <c r="G234" s="69"/>
      <c r="H234" s="69"/>
      <c r="I234" s="69"/>
      <c r="J234" s="69"/>
      <c r="K234" s="69"/>
      <c r="L234" s="69"/>
      <c r="M234" s="69"/>
      <c r="N234" s="69"/>
      <c r="O234" s="69"/>
      <c r="P234" s="69"/>
      <c r="Q234" s="69"/>
      <c r="R234" s="69"/>
      <c r="S234" s="69"/>
      <c r="T234" s="69"/>
      <c r="U234" s="69"/>
      <c r="V234" s="69"/>
      <c r="W234" s="69"/>
      <c r="X234" s="69"/>
      <c r="Y234" s="69"/>
      <c r="Z234" s="69"/>
      <c r="AA234" s="69"/>
      <c r="AB234" s="69"/>
      <c r="AC234" s="69"/>
      <c r="AD234" s="69"/>
      <c r="AE234" s="69"/>
      <c r="AF234" s="69"/>
      <c r="AG234" s="69"/>
      <c r="AH234" s="69"/>
      <c r="AI234" s="69"/>
      <c r="AJ234" s="69"/>
      <c r="AK234" s="69"/>
      <c r="AL234" s="69"/>
    </row>
    <row r="235" spans="1:38" x14ac:dyDescent="0.35">
      <c r="A235" s="68"/>
      <c r="C235" s="68"/>
      <c r="D235" s="69"/>
      <c r="E235" s="69"/>
      <c r="F235" s="69"/>
      <c r="G235" s="69"/>
      <c r="H235" s="69"/>
      <c r="I235" s="69"/>
      <c r="J235" s="69"/>
      <c r="K235" s="69"/>
      <c r="L235" s="69"/>
      <c r="M235" s="69"/>
      <c r="N235" s="69"/>
      <c r="O235" s="69"/>
      <c r="P235" s="69"/>
      <c r="Q235" s="69"/>
      <c r="R235" s="69"/>
      <c r="S235" s="69"/>
      <c r="T235" s="69"/>
      <c r="U235" s="69"/>
      <c r="V235" s="69"/>
      <c r="W235" s="69"/>
      <c r="X235" s="69"/>
      <c r="Y235" s="69"/>
      <c r="Z235" s="69"/>
      <c r="AA235" s="69"/>
      <c r="AB235" s="69"/>
      <c r="AC235" s="69"/>
      <c r="AD235" s="69"/>
      <c r="AE235" s="69"/>
      <c r="AF235" s="69"/>
      <c r="AG235" s="69"/>
      <c r="AH235" s="69"/>
      <c r="AI235" s="69"/>
      <c r="AJ235" s="69"/>
      <c r="AK235" s="69"/>
      <c r="AL235" s="69"/>
    </row>
    <row r="236" spans="1:38" x14ac:dyDescent="0.35">
      <c r="A236" s="68"/>
      <c r="C236" s="68"/>
      <c r="D236" s="69"/>
      <c r="E236" s="69"/>
      <c r="F236" s="69"/>
      <c r="G236" s="69"/>
      <c r="H236" s="69"/>
      <c r="I236" s="69"/>
      <c r="J236" s="69"/>
      <c r="K236" s="69"/>
      <c r="L236" s="69"/>
      <c r="M236" s="69"/>
      <c r="N236" s="69"/>
      <c r="O236" s="69"/>
      <c r="P236" s="69"/>
      <c r="Q236" s="69"/>
      <c r="R236" s="69"/>
      <c r="S236" s="69"/>
      <c r="T236" s="69"/>
      <c r="U236" s="69"/>
      <c r="V236" s="69"/>
      <c r="W236" s="69"/>
      <c r="X236" s="69"/>
      <c r="Y236" s="69"/>
      <c r="Z236" s="69"/>
      <c r="AA236" s="69"/>
      <c r="AB236" s="69"/>
      <c r="AC236" s="69"/>
      <c r="AD236" s="69"/>
      <c r="AE236" s="69"/>
      <c r="AF236" s="69"/>
      <c r="AG236" s="69"/>
      <c r="AH236" s="69"/>
      <c r="AI236" s="69"/>
      <c r="AJ236" s="69"/>
      <c r="AK236" s="69"/>
      <c r="AL236" s="69"/>
    </row>
    <row r="237" spans="1:38" x14ac:dyDescent="0.35">
      <c r="A237" s="68"/>
      <c r="C237" s="68"/>
      <c r="D237" s="69"/>
      <c r="E237" s="69"/>
      <c r="F237" s="69"/>
      <c r="G237" s="69"/>
      <c r="H237" s="69"/>
      <c r="I237" s="69"/>
      <c r="J237" s="69"/>
      <c r="K237" s="69"/>
      <c r="L237" s="69"/>
      <c r="M237" s="69"/>
      <c r="N237" s="69"/>
      <c r="O237" s="69"/>
      <c r="P237" s="69"/>
      <c r="Q237" s="69"/>
      <c r="R237" s="69"/>
      <c r="S237" s="69"/>
      <c r="T237" s="69"/>
      <c r="U237" s="69"/>
      <c r="V237" s="69"/>
      <c r="W237" s="69"/>
      <c r="X237" s="69"/>
      <c r="Y237" s="69"/>
      <c r="Z237" s="69"/>
      <c r="AA237" s="69"/>
      <c r="AB237" s="69"/>
      <c r="AC237" s="69"/>
      <c r="AD237" s="69"/>
      <c r="AE237" s="69"/>
      <c r="AF237" s="69"/>
      <c r="AG237" s="69"/>
      <c r="AH237" s="69"/>
      <c r="AI237" s="69"/>
      <c r="AJ237" s="69"/>
      <c r="AK237" s="69"/>
      <c r="AL237" s="69"/>
    </row>
    <row r="238" spans="1:38" x14ac:dyDescent="0.35">
      <c r="A238" s="68"/>
      <c r="C238" s="68"/>
      <c r="D238" s="69"/>
      <c r="E238" s="69"/>
      <c r="F238" s="69"/>
      <c r="G238" s="69"/>
      <c r="H238" s="69"/>
      <c r="I238" s="69"/>
      <c r="J238" s="69"/>
      <c r="K238" s="69"/>
      <c r="L238" s="69"/>
      <c r="M238" s="69"/>
      <c r="N238" s="69"/>
      <c r="O238" s="69"/>
      <c r="P238" s="69"/>
      <c r="Q238" s="69"/>
      <c r="R238" s="69"/>
      <c r="S238" s="69"/>
      <c r="T238" s="69"/>
      <c r="U238" s="69"/>
      <c r="V238" s="69"/>
      <c r="W238" s="69"/>
      <c r="X238" s="69"/>
      <c r="Y238" s="69"/>
      <c r="Z238" s="69"/>
      <c r="AA238" s="69"/>
      <c r="AB238" s="69"/>
      <c r="AC238" s="69"/>
      <c r="AD238" s="69"/>
      <c r="AE238" s="69"/>
      <c r="AF238" s="69"/>
      <c r="AG238" s="69"/>
      <c r="AH238" s="69"/>
      <c r="AI238" s="69"/>
      <c r="AJ238" s="69"/>
      <c r="AK238" s="69"/>
      <c r="AL238" s="69"/>
    </row>
    <row r="239" spans="1:38" x14ac:dyDescent="0.35">
      <c r="A239" s="68"/>
      <c r="C239" s="68"/>
      <c r="D239" s="69"/>
      <c r="E239" s="69"/>
      <c r="F239" s="69"/>
      <c r="G239" s="69"/>
      <c r="H239" s="69"/>
      <c r="I239" s="69"/>
      <c r="J239" s="69"/>
      <c r="K239" s="69"/>
      <c r="L239" s="69"/>
      <c r="M239" s="69"/>
      <c r="N239" s="69"/>
      <c r="O239" s="69"/>
      <c r="P239" s="69"/>
      <c r="Q239" s="69"/>
      <c r="R239" s="69"/>
      <c r="S239" s="69"/>
      <c r="T239" s="69"/>
      <c r="U239" s="69"/>
      <c r="V239" s="69"/>
      <c r="W239" s="69"/>
      <c r="X239" s="69"/>
      <c r="Y239" s="69"/>
      <c r="Z239" s="69"/>
      <c r="AA239" s="69"/>
      <c r="AB239" s="69"/>
      <c r="AC239" s="69"/>
      <c r="AD239" s="69"/>
      <c r="AE239" s="69"/>
      <c r="AF239" s="69"/>
      <c r="AG239" s="69"/>
      <c r="AH239" s="69"/>
      <c r="AI239" s="69"/>
      <c r="AJ239" s="69"/>
      <c r="AK239" s="69"/>
      <c r="AL239" s="69"/>
    </row>
    <row r="240" spans="1:38" x14ac:dyDescent="0.35">
      <c r="A240" s="68"/>
      <c r="C240" s="68"/>
      <c r="D240" s="69"/>
      <c r="E240" s="69"/>
      <c r="F240" s="69"/>
      <c r="G240" s="69"/>
      <c r="H240" s="69"/>
      <c r="I240" s="69"/>
      <c r="J240" s="69"/>
      <c r="K240" s="69"/>
      <c r="L240" s="69"/>
      <c r="M240" s="69"/>
      <c r="N240" s="69"/>
      <c r="O240" s="69"/>
      <c r="P240" s="69"/>
      <c r="Q240" s="69"/>
      <c r="R240" s="69"/>
      <c r="S240" s="69"/>
      <c r="T240" s="69"/>
      <c r="U240" s="69"/>
      <c r="V240" s="69"/>
      <c r="W240" s="69"/>
      <c r="X240" s="69"/>
      <c r="Y240" s="69"/>
      <c r="Z240" s="69"/>
      <c r="AA240" s="69"/>
      <c r="AB240" s="69"/>
      <c r="AC240" s="69"/>
      <c r="AD240" s="69"/>
      <c r="AE240" s="69"/>
      <c r="AF240" s="69"/>
      <c r="AG240" s="69"/>
      <c r="AH240" s="69"/>
      <c r="AI240" s="69"/>
      <c r="AJ240" s="69"/>
      <c r="AK240" s="69"/>
      <c r="AL240" s="69"/>
    </row>
    <row r="241" spans="1:38" x14ac:dyDescent="0.35">
      <c r="A241" s="68"/>
      <c r="C241" s="68"/>
      <c r="D241" s="69"/>
      <c r="E241" s="69"/>
      <c r="F241" s="69"/>
      <c r="G241" s="69"/>
      <c r="H241" s="69"/>
      <c r="I241" s="69"/>
      <c r="J241" s="69"/>
      <c r="K241" s="69"/>
      <c r="L241" s="69"/>
      <c r="M241" s="69"/>
      <c r="N241" s="69"/>
      <c r="O241" s="69"/>
      <c r="P241" s="69"/>
      <c r="Q241" s="69"/>
      <c r="R241" s="69"/>
      <c r="S241" s="69"/>
      <c r="T241" s="69"/>
      <c r="U241" s="69"/>
      <c r="V241" s="69"/>
      <c r="W241" s="69"/>
      <c r="X241" s="69"/>
      <c r="Y241" s="69"/>
      <c r="Z241" s="69"/>
      <c r="AA241" s="69"/>
      <c r="AB241" s="69"/>
      <c r="AC241" s="69"/>
      <c r="AD241" s="69"/>
      <c r="AE241" s="69"/>
      <c r="AF241" s="69"/>
      <c r="AG241" s="69"/>
      <c r="AH241" s="69"/>
      <c r="AI241" s="69"/>
      <c r="AJ241" s="69"/>
      <c r="AK241" s="69"/>
      <c r="AL241" s="69"/>
    </row>
    <row r="242" spans="1:38" x14ac:dyDescent="0.35">
      <c r="A242" s="68"/>
      <c r="C242" s="68"/>
      <c r="D242" s="69"/>
      <c r="E242" s="69"/>
      <c r="F242" s="69"/>
      <c r="G242" s="69"/>
      <c r="H242" s="69"/>
      <c r="I242" s="69"/>
      <c r="J242" s="69"/>
      <c r="K242" s="69"/>
      <c r="L242" s="69"/>
      <c r="M242" s="69"/>
      <c r="N242" s="69"/>
      <c r="O242" s="69"/>
      <c r="P242" s="69"/>
      <c r="Q242" s="69"/>
      <c r="R242" s="69"/>
      <c r="S242" s="69"/>
      <c r="T242" s="69"/>
      <c r="U242" s="69"/>
      <c r="V242" s="69"/>
      <c r="W242" s="69"/>
      <c r="X242" s="69"/>
      <c r="Y242" s="69"/>
      <c r="Z242" s="69"/>
      <c r="AA242" s="69"/>
      <c r="AB242" s="69"/>
      <c r="AC242" s="69"/>
      <c r="AD242" s="69"/>
      <c r="AE242" s="69"/>
      <c r="AF242" s="69"/>
      <c r="AG242" s="69"/>
      <c r="AH242" s="69"/>
      <c r="AI242" s="69"/>
      <c r="AJ242" s="69"/>
      <c r="AK242" s="69"/>
      <c r="AL242" s="69"/>
    </row>
    <row r="243" spans="1:38" x14ac:dyDescent="0.35">
      <c r="A243" s="68"/>
      <c r="C243" s="68"/>
      <c r="D243" s="69"/>
      <c r="E243" s="69"/>
      <c r="F243" s="69"/>
      <c r="G243" s="69"/>
      <c r="H243" s="69"/>
      <c r="I243" s="69"/>
      <c r="J243" s="69"/>
      <c r="K243" s="69"/>
      <c r="L243" s="69"/>
      <c r="M243" s="69"/>
      <c r="N243" s="69"/>
      <c r="O243" s="69"/>
      <c r="P243" s="69"/>
      <c r="Q243" s="69"/>
      <c r="R243" s="69"/>
      <c r="S243" s="69"/>
      <c r="T243" s="69"/>
      <c r="U243" s="69"/>
      <c r="V243" s="69"/>
      <c r="W243" s="69"/>
      <c r="X243" s="69"/>
      <c r="Y243" s="69"/>
      <c r="Z243" s="69"/>
      <c r="AA243" s="69"/>
      <c r="AB243" s="69"/>
      <c r="AC243" s="69"/>
      <c r="AD243" s="69"/>
      <c r="AE243" s="69"/>
      <c r="AF243" s="69"/>
      <c r="AG243" s="69"/>
      <c r="AH243" s="69"/>
      <c r="AI243" s="69"/>
      <c r="AJ243" s="69"/>
      <c r="AK243" s="69"/>
      <c r="AL243" s="69"/>
    </row>
    <row r="244" spans="1:38" x14ac:dyDescent="0.35">
      <c r="A244" s="68"/>
      <c r="C244" s="68"/>
      <c r="D244" s="69"/>
      <c r="E244" s="69"/>
      <c r="F244" s="69"/>
      <c r="G244" s="69"/>
      <c r="H244" s="69"/>
      <c r="I244" s="69"/>
      <c r="J244" s="69"/>
      <c r="K244" s="69"/>
      <c r="L244" s="69"/>
      <c r="M244" s="69"/>
      <c r="N244" s="69"/>
      <c r="O244" s="69"/>
      <c r="P244" s="69"/>
      <c r="Q244" s="69"/>
      <c r="R244" s="69"/>
      <c r="S244" s="69"/>
      <c r="T244" s="69"/>
      <c r="U244" s="69"/>
      <c r="V244" s="69"/>
      <c r="W244" s="69"/>
      <c r="X244" s="69"/>
      <c r="Y244" s="69"/>
      <c r="Z244" s="69"/>
      <c r="AA244" s="69"/>
      <c r="AB244" s="69"/>
      <c r="AC244" s="69"/>
      <c r="AD244" s="69"/>
      <c r="AE244" s="69"/>
      <c r="AF244" s="69"/>
      <c r="AG244" s="69"/>
      <c r="AH244" s="69"/>
      <c r="AI244" s="69"/>
      <c r="AJ244" s="69"/>
      <c r="AK244" s="69"/>
      <c r="AL244" s="69"/>
    </row>
    <row r="245" spans="1:38" x14ac:dyDescent="0.35">
      <c r="A245" s="68"/>
      <c r="C245" s="68"/>
      <c r="D245" s="69"/>
      <c r="E245" s="69"/>
      <c r="F245" s="69"/>
      <c r="G245" s="69"/>
      <c r="H245" s="69"/>
      <c r="I245" s="69"/>
      <c r="J245" s="69"/>
      <c r="K245" s="69"/>
      <c r="L245" s="69"/>
      <c r="M245" s="69"/>
      <c r="N245" s="69"/>
      <c r="O245" s="69"/>
      <c r="P245" s="69"/>
      <c r="Q245" s="69"/>
      <c r="R245" s="69"/>
      <c r="S245" s="69"/>
      <c r="T245" s="69"/>
      <c r="U245" s="69"/>
      <c r="V245" s="69"/>
      <c r="W245" s="69"/>
      <c r="X245" s="69"/>
      <c r="Y245" s="69"/>
      <c r="Z245" s="69"/>
      <c r="AA245" s="69"/>
      <c r="AB245" s="69"/>
      <c r="AC245" s="69"/>
      <c r="AD245" s="69"/>
      <c r="AE245" s="69"/>
      <c r="AF245" s="69"/>
      <c r="AG245" s="69"/>
      <c r="AH245" s="69"/>
      <c r="AI245" s="69"/>
      <c r="AJ245" s="69"/>
      <c r="AK245" s="69"/>
      <c r="AL245" s="69"/>
    </row>
    <row r="246" spans="1:38" x14ac:dyDescent="0.35">
      <c r="A246" s="68"/>
      <c r="C246" s="68"/>
      <c r="D246" s="69"/>
      <c r="E246" s="69"/>
      <c r="F246" s="69"/>
      <c r="G246" s="69"/>
      <c r="H246" s="69"/>
      <c r="I246" s="69"/>
      <c r="J246" s="69"/>
      <c r="K246" s="69"/>
      <c r="L246" s="69"/>
      <c r="M246" s="69"/>
      <c r="N246" s="69"/>
      <c r="O246" s="69"/>
      <c r="P246" s="69"/>
      <c r="Q246" s="69"/>
      <c r="R246" s="69"/>
      <c r="S246" s="69"/>
      <c r="T246" s="69"/>
      <c r="U246" s="69"/>
      <c r="V246" s="69"/>
      <c r="W246" s="69"/>
      <c r="X246" s="69"/>
      <c r="Y246" s="69"/>
      <c r="Z246" s="69"/>
      <c r="AA246" s="69"/>
      <c r="AB246" s="69"/>
      <c r="AC246" s="69"/>
      <c r="AD246" s="69"/>
      <c r="AE246" s="69"/>
      <c r="AF246" s="69"/>
      <c r="AG246" s="69"/>
      <c r="AH246" s="69"/>
      <c r="AI246" s="69"/>
      <c r="AJ246" s="69"/>
      <c r="AK246" s="69"/>
      <c r="AL246" s="69"/>
    </row>
    <row r="247" spans="1:38" x14ac:dyDescent="0.35">
      <c r="A247" s="68"/>
      <c r="C247" s="68"/>
      <c r="D247" s="69"/>
      <c r="E247" s="69"/>
      <c r="F247" s="69"/>
      <c r="G247" s="69"/>
      <c r="H247" s="69"/>
      <c r="I247" s="69"/>
      <c r="J247" s="69"/>
      <c r="K247" s="69"/>
      <c r="L247" s="69"/>
      <c r="M247" s="69"/>
      <c r="N247" s="69"/>
      <c r="O247" s="69"/>
      <c r="P247" s="69"/>
      <c r="Q247" s="69"/>
      <c r="R247" s="69"/>
      <c r="S247" s="69"/>
      <c r="T247" s="69"/>
      <c r="U247" s="69"/>
      <c r="V247" s="69"/>
      <c r="W247" s="69"/>
      <c r="X247" s="69"/>
      <c r="Y247" s="69"/>
      <c r="Z247" s="69"/>
      <c r="AA247" s="69"/>
      <c r="AB247" s="69"/>
      <c r="AC247" s="69"/>
      <c r="AD247" s="69"/>
      <c r="AE247" s="69"/>
      <c r="AF247" s="69"/>
      <c r="AG247" s="69"/>
      <c r="AH247" s="69"/>
      <c r="AI247" s="69"/>
      <c r="AJ247" s="69"/>
      <c r="AK247" s="69"/>
      <c r="AL247" s="69"/>
    </row>
    <row r="248" spans="1:38" x14ac:dyDescent="0.35">
      <c r="A248" s="68"/>
      <c r="C248" s="68"/>
      <c r="D248" s="69"/>
      <c r="E248" s="69"/>
      <c r="F248" s="69"/>
      <c r="G248" s="69"/>
      <c r="H248" s="69"/>
      <c r="I248" s="69"/>
      <c r="J248" s="69"/>
      <c r="K248" s="69"/>
      <c r="L248" s="69"/>
      <c r="M248" s="69"/>
      <c r="N248" s="69"/>
      <c r="O248" s="69"/>
      <c r="P248" s="69"/>
      <c r="Q248" s="69"/>
      <c r="R248" s="69"/>
      <c r="S248" s="69"/>
      <c r="T248" s="69"/>
      <c r="U248" s="69"/>
      <c r="V248" s="69"/>
      <c r="W248" s="69"/>
      <c r="X248" s="69"/>
      <c r="Y248" s="69"/>
      <c r="Z248" s="69"/>
      <c r="AA248" s="69"/>
      <c r="AB248" s="69"/>
      <c r="AC248" s="69"/>
      <c r="AD248" s="69"/>
      <c r="AE248" s="69"/>
      <c r="AF248" s="69"/>
      <c r="AG248" s="69"/>
      <c r="AH248" s="69"/>
      <c r="AI248" s="69"/>
      <c r="AJ248" s="69"/>
      <c r="AK248" s="69"/>
      <c r="AL248" s="69"/>
    </row>
    <row r="249" spans="1:38" x14ac:dyDescent="0.35">
      <c r="A249" s="68"/>
      <c r="C249" s="68"/>
      <c r="D249" s="69"/>
      <c r="E249" s="69"/>
      <c r="F249" s="69"/>
      <c r="G249" s="69"/>
      <c r="H249" s="69"/>
      <c r="I249" s="69"/>
      <c r="J249" s="69"/>
      <c r="K249" s="69"/>
      <c r="L249" s="69"/>
      <c r="M249" s="69"/>
      <c r="N249" s="69"/>
      <c r="O249" s="69"/>
      <c r="P249" s="69"/>
      <c r="Q249" s="69"/>
      <c r="R249" s="69"/>
      <c r="S249" s="69"/>
      <c r="T249" s="69"/>
      <c r="U249" s="69"/>
      <c r="V249" s="69"/>
      <c r="W249" s="69"/>
      <c r="X249" s="69"/>
      <c r="Y249" s="69"/>
      <c r="Z249" s="69"/>
      <c r="AA249" s="69"/>
      <c r="AB249" s="69"/>
      <c r="AC249" s="69"/>
      <c r="AD249" s="69"/>
      <c r="AE249" s="69"/>
      <c r="AF249" s="69"/>
      <c r="AG249" s="69"/>
      <c r="AH249" s="69"/>
      <c r="AI249" s="69"/>
      <c r="AJ249" s="69"/>
      <c r="AK249" s="69"/>
      <c r="AL249" s="69"/>
    </row>
    <row r="250" spans="1:38" x14ac:dyDescent="0.35">
      <c r="A250" s="68"/>
      <c r="C250" s="68"/>
      <c r="D250" s="69"/>
      <c r="E250" s="69"/>
      <c r="F250" s="69"/>
      <c r="G250" s="69"/>
      <c r="H250" s="69"/>
      <c r="I250" s="69"/>
      <c r="J250" s="69"/>
      <c r="K250" s="69"/>
      <c r="L250" s="69"/>
      <c r="M250" s="69"/>
      <c r="N250" s="69"/>
      <c r="O250" s="69"/>
      <c r="P250" s="69"/>
      <c r="Q250" s="69"/>
      <c r="R250" s="69"/>
      <c r="S250" s="69"/>
      <c r="T250" s="69"/>
      <c r="U250" s="69"/>
      <c r="V250" s="69"/>
      <c r="W250" s="69"/>
      <c r="X250" s="69"/>
      <c r="Y250" s="69"/>
      <c r="Z250" s="69"/>
      <c r="AA250" s="69"/>
      <c r="AB250" s="69"/>
      <c r="AC250" s="69"/>
      <c r="AD250" s="69"/>
      <c r="AE250" s="69"/>
      <c r="AF250" s="69"/>
      <c r="AG250" s="69"/>
      <c r="AH250" s="69"/>
      <c r="AI250" s="69"/>
      <c r="AJ250" s="69"/>
      <c r="AK250" s="69"/>
      <c r="AL250" s="69"/>
    </row>
    <row r="251" spans="1:38" x14ac:dyDescent="0.35">
      <c r="A251" s="68"/>
      <c r="C251" s="68"/>
      <c r="D251" s="69"/>
      <c r="E251" s="69"/>
      <c r="F251" s="69"/>
      <c r="G251" s="69"/>
      <c r="H251" s="69"/>
      <c r="I251" s="69"/>
      <c r="J251" s="69"/>
      <c r="K251" s="69"/>
      <c r="L251" s="69"/>
      <c r="M251" s="69"/>
      <c r="N251" s="69"/>
      <c r="O251" s="69"/>
      <c r="P251" s="69"/>
      <c r="Q251" s="69"/>
      <c r="R251" s="69"/>
      <c r="S251" s="69"/>
      <c r="T251" s="69"/>
      <c r="U251" s="69"/>
      <c r="V251" s="69"/>
      <c r="W251" s="69"/>
      <c r="X251" s="69"/>
      <c r="Y251" s="69"/>
      <c r="Z251" s="69"/>
      <c r="AA251" s="69"/>
      <c r="AB251" s="69"/>
      <c r="AC251" s="69"/>
      <c r="AD251" s="69"/>
      <c r="AE251" s="69"/>
      <c r="AF251" s="69"/>
      <c r="AG251" s="69"/>
      <c r="AH251" s="69"/>
      <c r="AI251" s="69"/>
      <c r="AJ251" s="69"/>
      <c r="AK251" s="69"/>
      <c r="AL251" s="69"/>
    </row>
    <row r="252" spans="1:38" x14ac:dyDescent="0.35">
      <c r="A252" s="68"/>
      <c r="C252" s="68"/>
      <c r="D252" s="69"/>
      <c r="E252" s="69"/>
      <c r="F252" s="69"/>
      <c r="G252" s="69"/>
      <c r="H252" s="69"/>
      <c r="I252" s="69"/>
      <c r="J252" s="69"/>
      <c r="K252" s="69"/>
      <c r="L252" s="69"/>
      <c r="M252" s="69"/>
      <c r="N252" s="69"/>
      <c r="O252" s="69"/>
      <c r="P252" s="69"/>
      <c r="Q252" s="69"/>
      <c r="R252" s="69"/>
      <c r="S252" s="69"/>
      <c r="T252" s="69"/>
      <c r="U252" s="69"/>
      <c r="V252" s="69"/>
      <c r="W252" s="69"/>
      <c r="X252" s="69"/>
      <c r="Y252" s="69"/>
      <c r="Z252" s="69"/>
      <c r="AA252" s="69"/>
      <c r="AB252" s="69"/>
      <c r="AC252" s="69"/>
      <c r="AD252" s="69"/>
      <c r="AE252" s="69"/>
      <c r="AF252" s="69"/>
      <c r="AG252" s="69"/>
      <c r="AH252" s="69"/>
      <c r="AI252" s="69"/>
      <c r="AJ252" s="69"/>
      <c r="AK252" s="69"/>
      <c r="AL252" s="69"/>
    </row>
    <row r="253" spans="1:38" x14ac:dyDescent="0.35">
      <c r="A253" s="68"/>
      <c r="C253" s="68"/>
      <c r="D253" s="69"/>
      <c r="E253" s="69"/>
      <c r="F253" s="69"/>
      <c r="G253" s="69"/>
      <c r="H253" s="69"/>
      <c r="I253" s="69"/>
      <c r="J253" s="69"/>
      <c r="K253" s="69"/>
      <c r="L253" s="69"/>
      <c r="M253" s="69"/>
      <c r="N253" s="69"/>
      <c r="O253" s="69"/>
      <c r="P253" s="69"/>
      <c r="Q253" s="69"/>
      <c r="R253" s="69"/>
      <c r="S253" s="69"/>
      <c r="T253" s="69"/>
      <c r="U253" s="69"/>
      <c r="V253" s="69"/>
      <c r="W253" s="69"/>
      <c r="X253" s="69"/>
      <c r="Y253" s="69"/>
      <c r="Z253" s="69"/>
      <c r="AA253" s="69"/>
      <c r="AB253" s="69"/>
      <c r="AC253" s="69"/>
      <c r="AD253" s="69"/>
      <c r="AE253" s="69"/>
      <c r="AF253" s="69"/>
      <c r="AG253" s="69"/>
      <c r="AH253" s="69"/>
      <c r="AI253" s="69"/>
      <c r="AJ253" s="69"/>
      <c r="AK253" s="69"/>
      <c r="AL253" s="69"/>
    </row>
    <row r="254" spans="1:38" x14ac:dyDescent="0.35">
      <c r="A254" s="68"/>
      <c r="C254" s="68"/>
      <c r="D254" s="69"/>
      <c r="E254" s="69"/>
      <c r="F254" s="69"/>
      <c r="G254" s="69"/>
      <c r="H254" s="69"/>
      <c r="I254" s="69"/>
      <c r="J254" s="69"/>
      <c r="K254" s="69"/>
      <c r="L254" s="69"/>
      <c r="M254" s="69"/>
      <c r="N254" s="69"/>
      <c r="O254" s="69"/>
      <c r="P254" s="69"/>
      <c r="Q254" s="69"/>
      <c r="R254" s="69"/>
      <c r="S254" s="69"/>
      <c r="T254" s="69"/>
      <c r="U254" s="69"/>
      <c r="V254" s="69"/>
      <c r="W254" s="69"/>
      <c r="X254" s="69"/>
      <c r="Y254" s="69"/>
      <c r="Z254" s="69"/>
      <c r="AA254" s="69"/>
      <c r="AB254" s="69"/>
      <c r="AC254" s="69"/>
      <c r="AD254" s="69"/>
      <c r="AE254" s="69"/>
      <c r="AF254" s="69"/>
      <c r="AG254" s="69"/>
      <c r="AH254" s="69"/>
      <c r="AI254" s="69"/>
      <c r="AJ254" s="69"/>
      <c r="AK254" s="69"/>
      <c r="AL254" s="69"/>
    </row>
    <row r="255" spans="1:38" x14ac:dyDescent="0.35">
      <c r="A255" s="68"/>
      <c r="C255" s="68"/>
      <c r="D255" s="69"/>
      <c r="E255" s="69"/>
      <c r="F255" s="69"/>
      <c r="G255" s="69"/>
      <c r="H255" s="69"/>
      <c r="I255" s="69"/>
      <c r="J255" s="69"/>
      <c r="K255" s="69"/>
      <c r="L255" s="69"/>
      <c r="M255" s="69"/>
      <c r="N255" s="69"/>
      <c r="O255" s="69"/>
      <c r="P255" s="69"/>
      <c r="Q255" s="69"/>
      <c r="R255" s="69"/>
      <c r="S255" s="69"/>
      <c r="T255" s="69"/>
      <c r="U255" s="69"/>
      <c r="V255" s="69"/>
      <c r="W255" s="69"/>
      <c r="X255" s="69"/>
      <c r="Y255" s="69"/>
      <c r="Z255" s="69"/>
      <c r="AA255" s="69"/>
      <c r="AB255" s="69"/>
      <c r="AC255" s="69"/>
      <c r="AD255" s="69"/>
      <c r="AE255" s="69"/>
      <c r="AF255" s="69"/>
      <c r="AG255" s="69"/>
      <c r="AH255" s="69"/>
      <c r="AI255" s="69"/>
      <c r="AJ255" s="69"/>
      <c r="AK255" s="69"/>
      <c r="AL255" s="69"/>
    </row>
    <row r="256" spans="1:38" x14ac:dyDescent="0.35">
      <c r="A256" s="68"/>
      <c r="C256" s="68"/>
      <c r="D256" s="69"/>
      <c r="E256" s="69"/>
      <c r="F256" s="69"/>
      <c r="G256" s="69"/>
      <c r="H256" s="69"/>
      <c r="I256" s="69"/>
      <c r="J256" s="69"/>
      <c r="K256" s="69"/>
      <c r="L256" s="69"/>
      <c r="M256" s="69"/>
      <c r="N256" s="69"/>
      <c r="O256" s="69"/>
      <c r="P256" s="69"/>
      <c r="Q256" s="69"/>
      <c r="R256" s="69"/>
      <c r="S256" s="69"/>
      <c r="T256" s="69"/>
      <c r="U256" s="69"/>
      <c r="V256" s="69"/>
      <c r="W256" s="69"/>
      <c r="X256" s="69"/>
      <c r="Y256" s="69"/>
      <c r="Z256" s="69"/>
      <c r="AA256" s="69"/>
      <c r="AB256" s="69"/>
      <c r="AC256" s="69"/>
      <c r="AD256" s="69"/>
      <c r="AE256" s="69"/>
      <c r="AF256" s="69"/>
      <c r="AG256" s="69"/>
      <c r="AH256" s="69"/>
      <c r="AI256" s="69"/>
      <c r="AJ256" s="69"/>
      <c r="AK256" s="69"/>
      <c r="AL256" s="69"/>
    </row>
    <row r="257" spans="1:38" x14ac:dyDescent="0.35">
      <c r="A257" s="68"/>
      <c r="C257" s="68"/>
      <c r="D257" s="69"/>
      <c r="E257" s="69"/>
      <c r="F257" s="69"/>
      <c r="G257" s="69"/>
      <c r="H257" s="69"/>
      <c r="I257" s="69"/>
      <c r="J257" s="69"/>
      <c r="K257" s="69"/>
      <c r="L257" s="69"/>
      <c r="M257" s="69"/>
      <c r="N257" s="69"/>
      <c r="O257" s="69"/>
      <c r="P257" s="69"/>
      <c r="Q257" s="69"/>
      <c r="R257" s="69"/>
      <c r="S257" s="69"/>
      <c r="T257" s="69"/>
      <c r="U257" s="69"/>
      <c r="V257" s="69"/>
      <c r="W257" s="69"/>
      <c r="X257" s="69"/>
      <c r="Y257" s="69"/>
      <c r="Z257" s="69"/>
      <c r="AA257" s="69"/>
      <c r="AB257" s="69"/>
      <c r="AC257" s="69"/>
      <c r="AD257" s="69"/>
      <c r="AE257" s="69"/>
      <c r="AF257" s="69"/>
      <c r="AG257" s="69"/>
      <c r="AH257" s="69"/>
      <c r="AI257" s="69"/>
      <c r="AJ257" s="69"/>
      <c r="AK257" s="69"/>
      <c r="AL257" s="69"/>
    </row>
    <row r="258" spans="1:38" x14ac:dyDescent="0.35">
      <c r="A258" s="68"/>
      <c r="C258" s="68"/>
      <c r="D258" s="69"/>
      <c r="E258" s="69"/>
      <c r="F258" s="69"/>
      <c r="G258" s="69"/>
      <c r="H258" s="69"/>
      <c r="I258" s="69"/>
      <c r="J258" s="69"/>
      <c r="K258" s="69"/>
      <c r="L258" s="69"/>
      <c r="M258" s="69"/>
      <c r="N258" s="69"/>
      <c r="O258" s="69"/>
      <c r="P258" s="69"/>
      <c r="Q258" s="69"/>
      <c r="R258" s="69"/>
      <c r="S258" s="69"/>
      <c r="T258" s="69"/>
      <c r="U258" s="69"/>
      <c r="V258" s="69"/>
      <c r="W258" s="69"/>
      <c r="X258" s="69"/>
      <c r="Y258" s="69"/>
      <c r="Z258" s="69"/>
      <c r="AA258" s="69"/>
      <c r="AB258" s="69"/>
      <c r="AC258" s="69"/>
      <c r="AD258" s="69"/>
      <c r="AE258" s="69"/>
      <c r="AF258" s="69"/>
      <c r="AG258" s="69"/>
      <c r="AH258" s="69"/>
      <c r="AI258" s="69"/>
      <c r="AJ258" s="69"/>
      <c r="AK258" s="69"/>
      <c r="AL258" s="69"/>
    </row>
    <row r="259" spans="1:38" x14ac:dyDescent="0.35">
      <c r="A259" s="68"/>
      <c r="C259" s="68"/>
      <c r="D259" s="69"/>
      <c r="E259" s="69"/>
      <c r="F259" s="69"/>
      <c r="G259" s="69"/>
      <c r="H259" s="69"/>
      <c r="I259" s="69"/>
      <c r="J259" s="69"/>
      <c r="K259" s="69"/>
      <c r="L259" s="69"/>
      <c r="M259" s="69"/>
      <c r="N259" s="69"/>
      <c r="O259" s="69"/>
      <c r="P259" s="69"/>
      <c r="Q259" s="69"/>
      <c r="R259" s="69"/>
      <c r="S259" s="69"/>
      <c r="T259" s="69"/>
      <c r="U259" s="69"/>
      <c r="V259" s="69"/>
      <c r="W259" s="69"/>
      <c r="X259" s="69"/>
      <c r="Y259" s="69"/>
      <c r="Z259" s="69"/>
      <c r="AA259" s="69"/>
      <c r="AB259" s="69"/>
      <c r="AC259" s="69"/>
      <c r="AD259" s="69"/>
      <c r="AE259" s="69"/>
      <c r="AF259" s="69"/>
      <c r="AG259" s="69"/>
      <c r="AH259" s="69"/>
      <c r="AI259" s="69"/>
      <c r="AJ259" s="69"/>
      <c r="AK259" s="69"/>
      <c r="AL259" s="69"/>
    </row>
    <row r="260" spans="1:38" x14ac:dyDescent="0.35">
      <c r="A260" s="68"/>
      <c r="C260" s="68"/>
      <c r="D260" s="69"/>
      <c r="E260" s="69"/>
      <c r="F260" s="69"/>
      <c r="G260" s="69"/>
      <c r="H260" s="69"/>
      <c r="I260" s="69"/>
      <c r="J260" s="69"/>
      <c r="K260" s="69"/>
      <c r="L260" s="69"/>
      <c r="M260" s="69"/>
      <c r="N260" s="69"/>
      <c r="O260" s="69"/>
      <c r="P260" s="69"/>
      <c r="Q260" s="69"/>
      <c r="R260" s="69"/>
      <c r="S260" s="69"/>
      <c r="T260" s="69"/>
      <c r="U260" s="69"/>
      <c r="V260" s="69"/>
      <c r="W260" s="69"/>
      <c r="X260" s="69"/>
      <c r="Y260" s="69"/>
      <c r="Z260" s="69"/>
      <c r="AA260" s="69"/>
      <c r="AB260" s="69"/>
      <c r="AC260" s="69"/>
      <c r="AD260" s="69"/>
      <c r="AE260" s="69"/>
      <c r="AF260" s="69"/>
      <c r="AG260" s="69"/>
      <c r="AH260" s="69"/>
      <c r="AI260" s="69"/>
      <c r="AJ260" s="69"/>
      <c r="AK260" s="69"/>
      <c r="AL260" s="69"/>
    </row>
    <row r="261" spans="1:38" x14ac:dyDescent="0.35">
      <c r="A261" s="68"/>
      <c r="C261" s="68"/>
      <c r="D261" s="69"/>
      <c r="E261" s="69"/>
      <c r="F261" s="69"/>
      <c r="G261" s="69"/>
      <c r="H261" s="69"/>
      <c r="I261" s="69"/>
      <c r="J261" s="69"/>
      <c r="K261" s="69"/>
      <c r="L261" s="69"/>
      <c r="M261" s="69"/>
      <c r="N261" s="69"/>
      <c r="O261" s="69"/>
      <c r="P261" s="69"/>
      <c r="Q261" s="69"/>
      <c r="R261" s="69"/>
      <c r="S261" s="69"/>
      <c r="T261" s="69"/>
      <c r="U261" s="69"/>
      <c r="V261" s="69"/>
      <c r="W261" s="69"/>
      <c r="X261" s="69"/>
      <c r="Y261" s="69"/>
      <c r="Z261" s="69"/>
      <c r="AA261" s="69"/>
      <c r="AB261" s="69"/>
      <c r="AC261" s="69"/>
      <c r="AD261" s="69"/>
      <c r="AE261" s="69"/>
      <c r="AF261" s="69"/>
      <c r="AG261" s="69"/>
      <c r="AH261" s="69"/>
      <c r="AI261" s="69"/>
      <c r="AJ261" s="69"/>
      <c r="AK261" s="69"/>
      <c r="AL261" s="69"/>
    </row>
    <row r="262" spans="1:38" x14ac:dyDescent="0.35">
      <c r="A262" s="68"/>
      <c r="C262" s="68"/>
      <c r="D262" s="69"/>
      <c r="E262" s="69"/>
      <c r="F262" s="69"/>
      <c r="G262" s="69"/>
      <c r="H262" s="69"/>
      <c r="I262" s="69"/>
      <c r="J262" s="69"/>
      <c r="K262" s="69"/>
      <c r="L262" s="69"/>
      <c r="M262" s="69"/>
      <c r="N262" s="69"/>
      <c r="O262" s="69"/>
      <c r="P262" s="69"/>
      <c r="Q262" s="69"/>
      <c r="R262" s="69"/>
      <c r="S262" s="69"/>
      <c r="T262" s="69"/>
      <c r="U262" s="69"/>
      <c r="V262" s="69"/>
      <c r="W262" s="69"/>
      <c r="X262" s="69"/>
      <c r="Y262" s="69"/>
      <c r="Z262" s="69"/>
      <c r="AA262" s="69"/>
      <c r="AB262" s="69"/>
      <c r="AC262" s="69"/>
      <c r="AD262" s="69"/>
      <c r="AE262" s="69"/>
      <c r="AF262" s="69"/>
      <c r="AG262" s="69"/>
      <c r="AH262" s="69"/>
      <c r="AI262" s="69"/>
      <c r="AJ262" s="69"/>
      <c r="AK262" s="69"/>
      <c r="AL262" s="69"/>
    </row>
    <row r="263" spans="1:38" x14ac:dyDescent="0.35">
      <c r="A263" s="68"/>
      <c r="C263" s="68"/>
      <c r="D263" s="69"/>
      <c r="E263" s="69"/>
      <c r="F263" s="69"/>
      <c r="G263" s="69"/>
      <c r="H263" s="69"/>
      <c r="I263" s="69"/>
      <c r="J263" s="69"/>
      <c r="K263" s="69"/>
      <c r="L263" s="69"/>
      <c r="M263" s="69"/>
      <c r="N263" s="69"/>
      <c r="O263" s="69"/>
      <c r="P263" s="69"/>
      <c r="Q263" s="69"/>
      <c r="R263" s="69"/>
      <c r="S263" s="69"/>
      <c r="T263" s="69"/>
      <c r="U263" s="69"/>
      <c r="V263" s="69"/>
      <c r="W263" s="69"/>
      <c r="X263" s="69"/>
      <c r="Y263" s="69"/>
      <c r="Z263" s="69"/>
      <c r="AA263" s="69"/>
      <c r="AB263" s="69"/>
      <c r="AC263" s="69"/>
      <c r="AD263" s="69"/>
      <c r="AE263" s="69"/>
      <c r="AF263" s="69"/>
      <c r="AG263" s="69"/>
      <c r="AH263" s="69"/>
      <c r="AI263" s="69"/>
      <c r="AJ263" s="69"/>
      <c r="AK263" s="69"/>
      <c r="AL263" s="69"/>
    </row>
    <row r="264" spans="1:38" x14ac:dyDescent="0.35">
      <c r="A264" s="68"/>
      <c r="C264" s="68"/>
      <c r="D264" s="69"/>
      <c r="E264" s="69"/>
      <c r="F264" s="69"/>
      <c r="G264" s="69"/>
      <c r="H264" s="69"/>
      <c r="I264" s="69"/>
      <c r="J264" s="69"/>
      <c r="K264" s="69"/>
      <c r="L264" s="69"/>
      <c r="M264" s="69"/>
      <c r="N264" s="69"/>
      <c r="O264" s="69"/>
      <c r="P264" s="69"/>
      <c r="Q264" s="69"/>
      <c r="R264" s="69"/>
      <c r="S264" s="69"/>
      <c r="T264" s="69"/>
      <c r="U264" s="69"/>
      <c r="V264" s="69"/>
      <c r="W264" s="69"/>
      <c r="X264" s="69"/>
      <c r="Y264" s="69"/>
      <c r="Z264" s="69"/>
      <c r="AA264" s="69"/>
      <c r="AB264" s="69"/>
      <c r="AC264" s="69"/>
      <c r="AD264" s="69"/>
      <c r="AE264" s="69"/>
      <c r="AF264" s="69"/>
      <c r="AG264" s="69"/>
      <c r="AH264" s="69"/>
      <c r="AI264" s="69"/>
      <c r="AJ264" s="69"/>
      <c r="AK264" s="69"/>
      <c r="AL264" s="69"/>
    </row>
    <row r="265" spans="1:38" x14ac:dyDescent="0.35">
      <c r="A265" s="68"/>
      <c r="C265" s="68"/>
      <c r="D265" s="69"/>
      <c r="E265" s="69"/>
      <c r="F265" s="69"/>
      <c r="G265" s="69"/>
      <c r="H265" s="69"/>
      <c r="I265" s="69"/>
      <c r="J265" s="69"/>
      <c r="K265" s="69"/>
      <c r="L265" s="69"/>
      <c r="M265" s="69"/>
      <c r="N265" s="69"/>
      <c r="O265" s="69"/>
      <c r="P265" s="69"/>
      <c r="Q265" s="69"/>
      <c r="R265" s="69"/>
      <c r="S265" s="69"/>
      <c r="T265" s="69"/>
      <c r="U265" s="69"/>
      <c r="V265" s="69"/>
      <c r="W265" s="69"/>
      <c r="X265" s="69"/>
      <c r="Y265" s="69"/>
      <c r="Z265" s="69"/>
      <c r="AA265" s="69"/>
      <c r="AB265" s="69"/>
      <c r="AC265" s="69"/>
      <c r="AD265" s="69"/>
      <c r="AE265" s="69"/>
      <c r="AF265" s="69"/>
      <c r="AG265" s="69"/>
      <c r="AH265" s="69"/>
      <c r="AI265" s="69"/>
      <c r="AJ265" s="69"/>
      <c r="AK265" s="69"/>
      <c r="AL265" s="69"/>
    </row>
    <row r="266" spans="1:38" x14ac:dyDescent="0.35">
      <c r="A266" s="68"/>
      <c r="C266" s="68"/>
      <c r="D266" s="69"/>
      <c r="E266" s="69"/>
      <c r="F266" s="69"/>
      <c r="G266" s="69"/>
      <c r="H266" s="69"/>
      <c r="I266" s="69"/>
      <c r="J266" s="69"/>
      <c r="K266" s="69"/>
      <c r="L266" s="69"/>
      <c r="M266" s="69"/>
      <c r="N266" s="69"/>
      <c r="O266" s="69"/>
      <c r="P266" s="69"/>
      <c r="Q266" s="69"/>
      <c r="R266" s="69"/>
      <c r="S266" s="69"/>
      <c r="T266" s="69"/>
      <c r="U266" s="69"/>
      <c r="V266" s="69"/>
      <c r="W266" s="69"/>
      <c r="X266" s="69"/>
      <c r="Y266" s="69"/>
      <c r="Z266" s="69"/>
      <c r="AA266" s="69"/>
      <c r="AB266" s="69"/>
      <c r="AC266" s="69"/>
      <c r="AD266" s="69"/>
      <c r="AE266" s="69"/>
      <c r="AF266" s="69"/>
      <c r="AG266" s="69"/>
      <c r="AH266" s="69"/>
      <c r="AI266" s="69"/>
      <c r="AJ266" s="69"/>
      <c r="AK266" s="69"/>
      <c r="AL266" s="69"/>
    </row>
    <row r="267" spans="1:38" x14ac:dyDescent="0.35">
      <c r="A267" s="68"/>
      <c r="C267" s="68"/>
      <c r="D267" s="69"/>
      <c r="E267" s="69"/>
      <c r="F267" s="69"/>
      <c r="G267" s="69"/>
      <c r="H267" s="69"/>
      <c r="I267" s="69"/>
      <c r="J267" s="69"/>
      <c r="K267" s="69"/>
      <c r="L267" s="69"/>
      <c r="M267" s="69"/>
      <c r="N267" s="69"/>
      <c r="O267" s="69"/>
      <c r="P267" s="69"/>
      <c r="Q267" s="69"/>
      <c r="R267" s="69"/>
      <c r="S267" s="69"/>
      <c r="T267" s="69"/>
      <c r="U267" s="69"/>
      <c r="V267" s="69"/>
      <c r="W267" s="69"/>
      <c r="X267" s="69"/>
      <c r="Y267" s="69"/>
      <c r="Z267" s="69"/>
      <c r="AA267" s="69"/>
      <c r="AB267" s="69"/>
      <c r="AC267" s="69"/>
      <c r="AD267" s="69"/>
      <c r="AE267" s="69"/>
      <c r="AF267" s="69"/>
      <c r="AG267" s="69"/>
      <c r="AH267" s="69"/>
      <c r="AI267" s="69"/>
      <c r="AJ267" s="69"/>
      <c r="AK267" s="69"/>
      <c r="AL267" s="69"/>
    </row>
    <row r="268" spans="1:38" x14ac:dyDescent="0.35">
      <c r="A268" s="68"/>
      <c r="C268" s="68"/>
      <c r="D268" s="69"/>
      <c r="E268" s="69"/>
      <c r="F268" s="69"/>
      <c r="G268" s="69"/>
      <c r="H268" s="69"/>
      <c r="I268" s="69"/>
      <c r="J268" s="69"/>
      <c r="K268" s="69"/>
      <c r="L268" s="69"/>
      <c r="M268" s="69"/>
      <c r="N268" s="69"/>
      <c r="O268" s="69"/>
      <c r="P268" s="69"/>
      <c r="Q268" s="69"/>
      <c r="R268" s="69"/>
      <c r="S268" s="69"/>
      <c r="T268" s="69"/>
      <c r="U268" s="69"/>
      <c r="V268" s="69"/>
      <c r="W268" s="69"/>
      <c r="X268" s="69"/>
      <c r="Y268" s="69"/>
      <c r="Z268" s="69"/>
      <c r="AA268" s="69"/>
      <c r="AB268" s="69"/>
      <c r="AC268" s="69"/>
      <c r="AD268" s="69"/>
      <c r="AE268" s="69"/>
      <c r="AF268" s="69"/>
      <c r="AG268" s="69"/>
      <c r="AH268" s="69"/>
      <c r="AI268" s="69"/>
      <c r="AJ268" s="69"/>
      <c r="AK268" s="69"/>
      <c r="AL268" s="69"/>
    </row>
    <row r="269" spans="1:38" x14ac:dyDescent="0.35">
      <c r="A269" s="68"/>
      <c r="C269" s="68"/>
      <c r="D269" s="69"/>
      <c r="E269" s="69"/>
      <c r="F269" s="69"/>
      <c r="G269" s="69"/>
      <c r="H269" s="69"/>
      <c r="I269" s="69"/>
      <c r="J269" s="69"/>
      <c r="K269" s="69"/>
      <c r="L269" s="69"/>
      <c r="M269" s="69"/>
      <c r="N269" s="69"/>
      <c r="O269" s="69"/>
      <c r="P269" s="69"/>
      <c r="Q269" s="69"/>
      <c r="R269" s="69"/>
      <c r="S269" s="69"/>
      <c r="T269" s="69"/>
      <c r="U269" s="69"/>
      <c r="V269" s="69"/>
      <c r="W269" s="69"/>
      <c r="X269" s="69"/>
      <c r="Y269" s="69"/>
      <c r="Z269" s="69"/>
      <c r="AA269" s="69"/>
      <c r="AB269" s="69"/>
      <c r="AC269" s="69"/>
      <c r="AD269" s="69"/>
      <c r="AE269" s="69"/>
      <c r="AF269" s="69"/>
      <c r="AG269" s="69"/>
      <c r="AH269" s="69"/>
      <c r="AI269" s="69"/>
      <c r="AJ269" s="69"/>
      <c r="AK269" s="69"/>
      <c r="AL269" s="69"/>
    </row>
    <row r="270" spans="1:38" x14ac:dyDescent="0.35">
      <c r="A270" s="68"/>
      <c r="C270" s="68"/>
      <c r="D270" s="69"/>
      <c r="E270" s="69"/>
      <c r="F270" s="69"/>
      <c r="G270" s="69"/>
      <c r="H270" s="69"/>
      <c r="I270" s="69"/>
      <c r="J270" s="69"/>
      <c r="K270" s="69"/>
      <c r="L270" s="69"/>
      <c r="M270" s="69"/>
      <c r="N270" s="69"/>
      <c r="O270" s="69"/>
      <c r="P270" s="69"/>
      <c r="Q270" s="69"/>
      <c r="R270" s="69"/>
      <c r="S270" s="69"/>
      <c r="T270" s="69"/>
      <c r="U270" s="69"/>
      <c r="V270" s="69"/>
      <c r="W270" s="69"/>
      <c r="X270" s="69"/>
      <c r="Y270" s="69"/>
      <c r="Z270" s="69"/>
      <c r="AA270" s="69"/>
      <c r="AB270" s="69"/>
      <c r="AC270" s="69"/>
      <c r="AD270" s="69"/>
      <c r="AE270" s="69"/>
      <c r="AF270" s="69"/>
      <c r="AG270" s="69"/>
      <c r="AH270" s="69"/>
      <c r="AI270" s="69"/>
      <c r="AJ270" s="69"/>
      <c r="AK270" s="69"/>
      <c r="AL270" s="69"/>
    </row>
    <row r="271" spans="1:38" x14ac:dyDescent="0.35">
      <c r="A271" s="68"/>
      <c r="C271" s="68"/>
      <c r="D271" s="69"/>
      <c r="E271" s="69"/>
      <c r="F271" s="69"/>
      <c r="G271" s="69"/>
      <c r="H271" s="69"/>
      <c r="I271" s="69"/>
      <c r="J271" s="69"/>
      <c r="K271" s="69"/>
      <c r="L271" s="69"/>
      <c r="M271" s="69"/>
      <c r="N271" s="69"/>
      <c r="O271" s="69"/>
      <c r="P271" s="69"/>
      <c r="Q271" s="69"/>
      <c r="R271" s="69"/>
      <c r="S271" s="69"/>
      <c r="T271" s="69"/>
      <c r="U271" s="69"/>
      <c r="V271" s="69"/>
      <c r="W271" s="69"/>
      <c r="X271" s="69"/>
      <c r="Y271" s="69"/>
      <c r="Z271" s="69"/>
      <c r="AA271" s="69"/>
      <c r="AB271" s="69"/>
      <c r="AC271" s="69"/>
      <c r="AD271" s="69"/>
      <c r="AE271" s="69"/>
      <c r="AF271" s="69"/>
      <c r="AG271" s="69"/>
      <c r="AH271" s="69"/>
      <c r="AI271" s="69"/>
      <c r="AJ271" s="69"/>
      <c r="AK271" s="69"/>
      <c r="AL271" s="69"/>
    </row>
    <row r="272" spans="1:38" x14ac:dyDescent="0.35">
      <c r="A272" s="68"/>
      <c r="C272" s="68"/>
      <c r="D272" s="69"/>
      <c r="E272" s="69"/>
      <c r="F272" s="69"/>
      <c r="G272" s="69"/>
      <c r="H272" s="69"/>
      <c r="I272" s="69"/>
      <c r="J272" s="69"/>
      <c r="K272" s="69"/>
      <c r="L272" s="69"/>
      <c r="M272" s="69"/>
      <c r="N272" s="69"/>
      <c r="O272" s="69"/>
      <c r="P272" s="69"/>
      <c r="Q272" s="69"/>
      <c r="R272" s="69"/>
      <c r="S272" s="69"/>
      <c r="T272" s="69"/>
      <c r="U272" s="69"/>
      <c r="V272" s="69"/>
      <c r="W272" s="69"/>
      <c r="X272" s="69"/>
      <c r="Y272" s="69"/>
      <c r="Z272" s="69"/>
      <c r="AA272" s="69"/>
      <c r="AB272" s="69"/>
      <c r="AC272" s="69"/>
      <c r="AD272" s="69"/>
      <c r="AE272" s="69"/>
      <c r="AF272" s="69"/>
      <c r="AG272" s="69"/>
      <c r="AH272" s="69"/>
      <c r="AI272" s="69"/>
      <c r="AJ272" s="69"/>
      <c r="AK272" s="69"/>
      <c r="AL272" s="69"/>
    </row>
    <row r="273" spans="1:38" x14ac:dyDescent="0.35">
      <c r="A273" s="68"/>
      <c r="C273" s="68"/>
      <c r="D273" s="69"/>
      <c r="E273" s="69"/>
      <c r="F273" s="69"/>
      <c r="G273" s="69"/>
      <c r="H273" s="69"/>
      <c r="I273" s="69"/>
      <c r="J273" s="69"/>
      <c r="K273" s="69"/>
      <c r="L273" s="69"/>
      <c r="M273" s="69"/>
      <c r="N273" s="69"/>
      <c r="O273" s="69"/>
      <c r="P273" s="69"/>
      <c r="Q273" s="69"/>
      <c r="R273" s="69"/>
      <c r="S273" s="69"/>
      <c r="T273" s="69"/>
      <c r="U273" s="69"/>
      <c r="V273" s="69"/>
      <c r="W273" s="69"/>
      <c r="X273" s="69"/>
      <c r="Y273" s="69"/>
      <c r="Z273" s="69"/>
      <c r="AA273" s="69"/>
      <c r="AB273" s="69"/>
      <c r="AC273" s="69"/>
      <c r="AD273" s="69"/>
      <c r="AE273" s="69"/>
      <c r="AF273" s="69"/>
      <c r="AG273" s="69"/>
      <c r="AH273" s="69"/>
      <c r="AI273" s="69"/>
      <c r="AJ273" s="69"/>
      <c r="AK273" s="69"/>
      <c r="AL273" s="69"/>
    </row>
    <row r="274" spans="1:38" x14ac:dyDescent="0.35">
      <c r="A274" s="68"/>
      <c r="C274" s="68"/>
      <c r="D274" s="69"/>
      <c r="E274" s="69"/>
      <c r="F274" s="69"/>
      <c r="G274" s="69"/>
      <c r="H274" s="69"/>
      <c r="I274" s="69"/>
      <c r="J274" s="69"/>
      <c r="K274" s="69"/>
      <c r="L274" s="69"/>
      <c r="M274" s="69"/>
      <c r="N274" s="69"/>
      <c r="O274" s="69"/>
      <c r="P274" s="69"/>
      <c r="Q274" s="69"/>
      <c r="R274" s="69"/>
      <c r="S274" s="69"/>
      <c r="T274" s="69"/>
      <c r="U274" s="69"/>
      <c r="V274" s="69"/>
      <c r="W274" s="69"/>
      <c r="X274" s="69"/>
      <c r="Y274" s="69"/>
      <c r="Z274" s="69"/>
      <c r="AA274" s="69"/>
      <c r="AB274" s="69"/>
      <c r="AC274" s="69"/>
      <c r="AD274" s="69"/>
      <c r="AE274" s="69"/>
      <c r="AF274" s="69"/>
      <c r="AG274" s="69"/>
      <c r="AH274" s="69"/>
      <c r="AI274" s="69"/>
      <c r="AJ274" s="69"/>
      <c r="AK274" s="69"/>
      <c r="AL274" s="69"/>
    </row>
    <row r="275" spans="1:38" x14ac:dyDescent="0.35">
      <c r="A275" s="68"/>
      <c r="C275" s="68"/>
      <c r="D275" s="69"/>
      <c r="E275" s="69"/>
      <c r="F275" s="69"/>
      <c r="G275" s="69"/>
      <c r="H275" s="69"/>
      <c r="I275" s="69"/>
      <c r="J275" s="69"/>
      <c r="K275" s="69"/>
      <c r="L275" s="69"/>
      <c r="M275" s="69"/>
      <c r="N275" s="69"/>
      <c r="O275" s="69"/>
      <c r="P275" s="69"/>
      <c r="Q275" s="69"/>
      <c r="R275" s="69"/>
      <c r="S275" s="69"/>
      <c r="T275" s="69"/>
      <c r="U275" s="69"/>
      <c r="V275" s="69"/>
      <c r="W275" s="69"/>
      <c r="X275" s="69"/>
      <c r="Y275" s="69"/>
      <c r="Z275" s="69"/>
      <c r="AA275" s="69"/>
      <c r="AB275" s="69"/>
      <c r="AC275" s="69"/>
      <c r="AD275" s="69"/>
      <c r="AE275" s="69"/>
      <c r="AF275" s="69"/>
      <c r="AG275" s="69"/>
      <c r="AH275" s="69"/>
      <c r="AI275" s="69"/>
      <c r="AJ275" s="69"/>
      <c r="AK275" s="69"/>
      <c r="AL275" s="69"/>
    </row>
    <row r="276" spans="1:38" x14ac:dyDescent="0.35">
      <c r="A276" s="68"/>
      <c r="C276" s="68"/>
      <c r="D276" s="69"/>
      <c r="E276" s="69"/>
      <c r="F276" s="69"/>
      <c r="G276" s="69"/>
      <c r="H276" s="69"/>
      <c r="I276" s="69"/>
      <c r="J276" s="69"/>
      <c r="K276" s="69"/>
      <c r="L276" s="69"/>
      <c r="M276" s="69"/>
      <c r="N276" s="69"/>
      <c r="O276" s="69"/>
      <c r="P276" s="69"/>
      <c r="Q276" s="69"/>
      <c r="R276" s="69"/>
      <c r="S276" s="69"/>
      <c r="T276" s="69"/>
      <c r="U276" s="69"/>
      <c r="V276" s="69"/>
      <c r="W276" s="69"/>
      <c r="X276" s="69"/>
      <c r="Y276" s="69"/>
      <c r="Z276" s="69"/>
      <c r="AA276" s="69"/>
      <c r="AB276" s="69"/>
      <c r="AC276" s="69"/>
      <c r="AD276" s="69"/>
      <c r="AE276" s="69"/>
      <c r="AF276" s="69"/>
      <c r="AG276" s="69"/>
      <c r="AH276" s="69"/>
      <c r="AI276" s="69"/>
      <c r="AJ276" s="69"/>
      <c r="AK276" s="69"/>
      <c r="AL276" s="69"/>
    </row>
    <row r="277" spans="1:38" x14ac:dyDescent="0.35">
      <c r="A277" s="68"/>
      <c r="C277" s="68"/>
      <c r="D277" s="69"/>
      <c r="E277" s="69"/>
      <c r="F277" s="69"/>
      <c r="G277" s="69"/>
      <c r="H277" s="69"/>
      <c r="I277" s="69"/>
      <c r="J277" s="69"/>
      <c r="K277" s="69"/>
      <c r="L277" s="69"/>
      <c r="M277" s="69"/>
      <c r="N277" s="69"/>
      <c r="O277" s="69"/>
      <c r="P277" s="69"/>
      <c r="Q277" s="69"/>
      <c r="R277" s="69"/>
      <c r="S277" s="69"/>
      <c r="T277" s="69"/>
      <c r="U277" s="69"/>
      <c r="V277" s="69"/>
      <c r="W277" s="69"/>
      <c r="X277" s="69"/>
      <c r="Y277" s="69"/>
      <c r="Z277" s="69"/>
      <c r="AA277" s="69"/>
      <c r="AB277" s="69"/>
      <c r="AC277" s="69"/>
      <c r="AD277" s="69"/>
      <c r="AE277" s="69"/>
      <c r="AF277" s="69"/>
      <c r="AG277" s="69"/>
      <c r="AH277" s="69"/>
      <c r="AI277" s="69"/>
      <c r="AJ277" s="69"/>
      <c r="AK277" s="69"/>
      <c r="AL277" s="69"/>
    </row>
    <row r="278" spans="1:38" x14ac:dyDescent="0.35">
      <c r="A278" s="68"/>
      <c r="C278" s="68"/>
      <c r="D278" s="69"/>
      <c r="E278" s="69"/>
      <c r="F278" s="69"/>
      <c r="G278" s="69"/>
      <c r="H278" s="69"/>
      <c r="I278" s="69"/>
      <c r="J278" s="69"/>
      <c r="K278" s="69"/>
      <c r="L278" s="69"/>
      <c r="M278" s="69"/>
      <c r="N278" s="69"/>
      <c r="O278" s="69"/>
      <c r="P278" s="69"/>
      <c r="Q278" s="69"/>
      <c r="R278" s="69"/>
      <c r="S278" s="69"/>
      <c r="T278" s="69"/>
      <c r="U278" s="69"/>
      <c r="V278" s="69"/>
      <c r="W278" s="69"/>
      <c r="X278" s="69"/>
      <c r="Y278" s="69"/>
      <c r="Z278" s="69"/>
      <c r="AA278" s="69"/>
      <c r="AB278" s="69"/>
      <c r="AC278" s="69"/>
      <c r="AD278" s="69"/>
      <c r="AE278" s="69"/>
      <c r="AF278" s="69"/>
      <c r="AG278" s="69"/>
      <c r="AH278" s="69"/>
      <c r="AI278" s="69"/>
      <c r="AJ278" s="69"/>
      <c r="AK278" s="69"/>
      <c r="AL278" s="69"/>
    </row>
    <row r="279" spans="1:38" x14ac:dyDescent="0.35">
      <c r="A279" s="68"/>
      <c r="C279" s="68"/>
      <c r="D279" s="69"/>
      <c r="E279" s="69"/>
      <c r="F279" s="69"/>
      <c r="G279" s="69"/>
      <c r="H279" s="69"/>
      <c r="I279" s="69"/>
      <c r="J279" s="69"/>
      <c r="K279" s="69"/>
      <c r="L279" s="69"/>
      <c r="M279" s="69"/>
      <c r="N279" s="69"/>
      <c r="O279" s="69"/>
      <c r="P279" s="69"/>
      <c r="Q279" s="69"/>
      <c r="R279" s="69"/>
      <c r="S279" s="69"/>
      <c r="T279" s="69"/>
      <c r="U279" s="69"/>
      <c r="V279" s="69"/>
      <c r="W279" s="69"/>
      <c r="X279" s="69"/>
      <c r="Y279" s="69"/>
      <c r="Z279" s="69"/>
      <c r="AA279" s="69"/>
      <c r="AB279" s="69"/>
      <c r="AC279" s="69"/>
      <c r="AD279" s="69"/>
      <c r="AE279" s="69"/>
      <c r="AF279" s="69"/>
      <c r="AG279" s="69"/>
      <c r="AH279" s="69"/>
      <c r="AI279" s="69"/>
      <c r="AJ279" s="69"/>
      <c r="AK279" s="69"/>
      <c r="AL279" s="69"/>
    </row>
    <row r="280" spans="1:38" x14ac:dyDescent="0.35">
      <c r="A280" s="68"/>
      <c r="C280" s="68"/>
      <c r="D280" s="69"/>
      <c r="E280" s="69"/>
      <c r="F280" s="69"/>
      <c r="G280" s="69"/>
      <c r="H280" s="69"/>
      <c r="I280" s="69"/>
      <c r="J280" s="69"/>
      <c r="K280" s="69"/>
      <c r="L280" s="69"/>
      <c r="M280" s="69"/>
      <c r="N280" s="69"/>
      <c r="O280" s="69"/>
      <c r="P280" s="69"/>
      <c r="Q280" s="69"/>
      <c r="R280" s="69"/>
      <c r="S280" s="69"/>
      <c r="T280" s="69"/>
      <c r="U280" s="69"/>
      <c r="V280" s="69"/>
      <c r="W280" s="69"/>
      <c r="X280" s="69"/>
      <c r="Y280" s="69"/>
      <c r="Z280" s="69"/>
      <c r="AA280" s="69"/>
      <c r="AB280" s="69"/>
      <c r="AC280" s="69"/>
      <c r="AD280" s="69"/>
      <c r="AE280" s="69"/>
      <c r="AF280" s="69"/>
      <c r="AG280" s="69"/>
      <c r="AH280" s="69"/>
      <c r="AI280" s="69"/>
      <c r="AJ280" s="69"/>
      <c r="AK280" s="69"/>
      <c r="AL280" s="69"/>
    </row>
    <row r="281" spans="1:38" x14ac:dyDescent="0.35">
      <c r="A281" s="68"/>
      <c r="C281" s="68"/>
      <c r="D281" s="69"/>
      <c r="E281" s="69"/>
      <c r="F281" s="69"/>
      <c r="G281" s="69"/>
      <c r="H281" s="69"/>
      <c r="I281" s="69"/>
      <c r="J281" s="69"/>
      <c r="K281" s="69"/>
      <c r="L281" s="69"/>
      <c r="M281" s="69"/>
      <c r="N281" s="69"/>
      <c r="O281" s="69"/>
      <c r="P281" s="69"/>
      <c r="Q281" s="69"/>
      <c r="R281" s="69"/>
      <c r="S281" s="69"/>
      <c r="T281" s="69"/>
      <c r="U281" s="69"/>
      <c r="V281" s="69"/>
      <c r="W281" s="69"/>
      <c r="X281" s="69"/>
      <c r="Y281" s="69"/>
      <c r="Z281" s="69"/>
      <c r="AA281" s="69"/>
      <c r="AB281" s="69"/>
      <c r="AC281" s="69"/>
      <c r="AD281" s="69"/>
      <c r="AE281" s="69"/>
      <c r="AF281" s="69"/>
      <c r="AG281" s="69"/>
      <c r="AH281" s="69"/>
      <c r="AI281" s="69"/>
      <c r="AJ281" s="69"/>
      <c r="AK281" s="69"/>
      <c r="AL281" s="69"/>
    </row>
    <row r="282" spans="1:38" x14ac:dyDescent="0.35">
      <c r="A282" s="68"/>
      <c r="C282" s="68"/>
      <c r="D282" s="69"/>
      <c r="E282" s="69"/>
      <c r="F282" s="69"/>
      <c r="G282" s="69"/>
      <c r="H282" s="69"/>
      <c r="I282" s="69"/>
      <c r="J282" s="69"/>
      <c r="K282" s="69"/>
      <c r="L282" s="69"/>
      <c r="M282" s="69"/>
      <c r="N282" s="69"/>
      <c r="O282" s="69"/>
      <c r="P282" s="69"/>
      <c r="Q282" s="69"/>
      <c r="R282" s="69"/>
      <c r="S282" s="69"/>
      <c r="T282" s="69"/>
      <c r="U282" s="69"/>
      <c r="V282" s="69"/>
      <c r="W282" s="69"/>
      <c r="X282" s="69"/>
      <c r="Y282" s="69"/>
      <c r="Z282" s="69"/>
      <c r="AA282" s="69"/>
      <c r="AB282" s="69"/>
      <c r="AC282" s="69"/>
      <c r="AD282" s="69"/>
      <c r="AE282" s="69"/>
      <c r="AF282" s="69"/>
      <c r="AG282" s="69"/>
      <c r="AH282" s="69"/>
      <c r="AI282" s="69"/>
      <c r="AJ282" s="69"/>
      <c r="AK282" s="69"/>
      <c r="AL282" s="69"/>
    </row>
    <row r="283" spans="1:38" x14ac:dyDescent="0.35">
      <c r="A283" s="68"/>
      <c r="C283" s="68"/>
      <c r="D283" s="69"/>
      <c r="E283" s="69"/>
      <c r="F283" s="69"/>
      <c r="G283" s="69"/>
      <c r="H283" s="69"/>
      <c r="I283" s="69"/>
      <c r="J283" s="69"/>
      <c r="K283" s="69"/>
      <c r="L283" s="69"/>
      <c r="M283" s="69"/>
      <c r="N283" s="69"/>
      <c r="O283" s="69"/>
      <c r="P283" s="69"/>
      <c r="Q283" s="69"/>
      <c r="R283" s="69"/>
      <c r="S283" s="69"/>
      <c r="T283" s="69"/>
      <c r="U283" s="69"/>
      <c r="V283" s="69"/>
      <c r="W283" s="69"/>
      <c r="X283" s="69"/>
      <c r="Y283" s="69"/>
      <c r="Z283" s="69"/>
      <c r="AA283" s="69"/>
      <c r="AB283" s="69"/>
      <c r="AC283" s="69"/>
      <c r="AD283" s="69"/>
      <c r="AE283" s="69"/>
      <c r="AF283" s="69"/>
      <c r="AG283" s="69"/>
      <c r="AH283" s="69"/>
      <c r="AI283" s="69"/>
      <c r="AJ283" s="69"/>
      <c r="AK283" s="69"/>
      <c r="AL283" s="69"/>
    </row>
    <row r="284" spans="1:38" x14ac:dyDescent="0.35">
      <c r="A284" s="68"/>
      <c r="C284" s="68"/>
      <c r="D284" s="69"/>
      <c r="E284" s="69"/>
      <c r="F284" s="69"/>
      <c r="G284" s="69"/>
      <c r="H284" s="69"/>
      <c r="I284" s="69"/>
      <c r="J284" s="69"/>
      <c r="K284" s="69"/>
      <c r="L284" s="69"/>
      <c r="M284" s="69"/>
      <c r="N284" s="69"/>
      <c r="O284" s="69"/>
      <c r="P284" s="69"/>
      <c r="Q284" s="69"/>
      <c r="R284" s="69"/>
      <c r="S284" s="69"/>
      <c r="T284" s="69"/>
      <c r="U284" s="69"/>
      <c r="V284" s="69"/>
      <c r="W284" s="69"/>
      <c r="X284" s="69"/>
      <c r="Y284" s="69"/>
      <c r="Z284" s="69"/>
      <c r="AA284" s="69"/>
      <c r="AB284" s="69"/>
      <c r="AC284" s="69"/>
      <c r="AD284" s="69"/>
      <c r="AE284" s="69"/>
      <c r="AF284" s="69"/>
      <c r="AG284" s="69"/>
      <c r="AH284" s="69"/>
      <c r="AI284" s="69"/>
      <c r="AJ284" s="69"/>
      <c r="AK284" s="69"/>
      <c r="AL284" s="69"/>
    </row>
    <row r="285" spans="1:38" x14ac:dyDescent="0.35">
      <c r="A285" s="68"/>
      <c r="C285" s="68"/>
      <c r="D285" s="69"/>
      <c r="E285" s="69"/>
      <c r="F285" s="69"/>
      <c r="G285" s="69"/>
      <c r="H285" s="69"/>
      <c r="I285" s="69"/>
      <c r="J285" s="69"/>
      <c r="K285" s="69"/>
      <c r="L285" s="69"/>
      <c r="M285" s="69"/>
      <c r="N285" s="69"/>
      <c r="O285" s="69"/>
      <c r="P285" s="69"/>
      <c r="Q285" s="69"/>
      <c r="R285" s="69"/>
      <c r="S285" s="69"/>
      <c r="T285" s="69"/>
      <c r="U285" s="69"/>
      <c r="V285" s="69"/>
      <c r="W285" s="69"/>
      <c r="X285" s="69"/>
      <c r="Y285" s="69"/>
      <c r="Z285" s="69"/>
      <c r="AA285" s="69"/>
      <c r="AB285" s="69"/>
      <c r="AC285" s="69"/>
      <c r="AD285" s="69"/>
      <c r="AE285" s="69"/>
      <c r="AF285" s="69"/>
      <c r="AG285" s="69"/>
      <c r="AH285" s="69"/>
      <c r="AI285" s="69"/>
      <c r="AJ285" s="69"/>
      <c r="AK285" s="69"/>
      <c r="AL285" s="69"/>
    </row>
    <row r="286" spans="1:38" x14ac:dyDescent="0.35">
      <c r="A286" s="68"/>
      <c r="C286" s="68"/>
      <c r="D286" s="69"/>
      <c r="E286" s="69"/>
      <c r="F286" s="69"/>
      <c r="G286" s="69"/>
      <c r="H286" s="69"/>
      <c r="I286" s="69"/>
      <c r="J286" s="69"/>
      <c r="K286" s="69"/>
      <c r="L286" s="69"/>
      <c r="M286" s="69"/>
      <c r="N286" s="69"/>
      <c r="O286" s="69"/>
      <c r="P286" s="69"/>
      <c r="Q286" s="69"/>
      <c r="R286" s="69"/>
      <c r="S286" s="69"/>
      <c r="T286" s="69"/>
      <c r="U286" s="69"/>
      <c r="V286" s="69"/>
      <c r="W286" s="69"/>
      <c r="X286" s="69"/>
      <c r="Y286" s="69"/>
      <c r="Z286" s="69"/>
      <c r="AA286" s="69"/>
      <c r="AB286" s="69"/>
      <c r="AC286" s="69"/>
      <c r="AD286" s="69"/>
      <c r="AE286" s="69"/>
      <c r="AF286" s="69"/>
      <c r="AG286" s="69"/>
      <c r="AH286" s="69"/>
      <c r="AI286" s="69"/>
      <c r="AJ286" s="69"/>
      <c r="AK286" s="69"/>
      <c r="AL286" s="69"/>
    </row>
    <row r="287" spans="1:38" x14ac:dyDescent="0.35">
      <c r="A287" s="68"/>
      <c r="C287" s="68"/>
      <c r="D287" s="69"/>
      <c r="E287" s="69"/>
      <c r="F287" s="69"/>
      <c r="G287" s="69"/>
      <c r="H287" s="69"/>
      <c r="I287" s="69"/>
      <c r="J287" s="69"/>
      <c r="K287" s="69"/>
      <c r="L287" s="69"/>
      <c r="M287" s="69"/>
      <c r="N287" s="69"/>
      <c r="O287" s="69"/>
      <c r="P287" s="69"/>
      <c r="Q287" s="69"/>
      <c r="R287" s="69"/>
      <c r="S287" s="69"/>
      <c r="T287" s="69"/>
      <c r="U287" s="69"/>
      <c r="V287" s="69"/>
      <c r="W287" s="69"/>
      <c r="X287" s="69"/>
      <c r="Y287" s="69"/>
      <c r="Z287" s="69"/>
      <c r="AA287" s="69"/>
      <c r="AB287" s="69"/>
      <c r="AC287" s="69"/>
      <c r="AD287" s="69"/>
      <c r="AE287" s="69"/>
      <c r="AF287" s="69"/>
      <c r="AG287" s="69"/>
      <c r="AH287" s="69"/>
      <c r="AI287" s="69"/>
      <c r="AJ287" s="69"/>
      <c r="AK287" s="69"/>
      <c r="AL287" s="69"/>
    </row>
    <row r="288" spans="1:38" x14ac:dyDescent="0.35">
      <c r="A288" s="68"/>
      <c r="C288" s="68"/>
      <c r="D288" s="69"/>
      <c r="E288" s="69"/>
      <c r="F288" s="69"/>
      <c r="G288" s="69"/>
      <c r="H288" s="69"/>
      <c r="I288" s="69"/>
      <c r="J288" s="69"/>
      <c r="K288" s="69"/>
      <c r="L288" s="69"/>
      <c r="M288" s="69"/>
      <c r="N288" s="69"/>
      <c r="O288" s="69"/>
      <c r="P288" s="69"/>
      <c r="Q288" s="69"/>
      <c r="R288" s="69"/>
      <c r="S288" s="69"/>
      <c r="T288" s="69"/>
      <c r="U288" s="69"/>
      <c r="V288" s="69"/>
      <c r="W288" s="69"/>
      <c r="X288" s="69"/>
      <c r="Y288" s="69"/>
      <c r="Z288" s="69"/>
      <c r="AA288" s="69"/>
      <c r="AB288" s="69"/>
      <c r="AC288" s="69"/>
      <c r="AD288" s="69"/>
      <c r="AE288" s="69"/>
      <c r="AF288" s="69"/>
      <c r="AG288" s="69"/>
      <c r="AH288" s="69"/>
      <c r="AI288" s="69"/>
      <c r="AJ288" s="69"/>
      <c r="AK288" s="69"/>
      <c r="AL288" s="69"/>
    </row>
    <row r="289" spans="1:38" x14ac:dyDescent="0.35">
      <c r="A289" s="68"/>
      <c r="C289" s="68"/>
      <c r="D289" s="69"/>
      <c r="E289" s="69"/>
      <c r="F289" s="69"/>
      <c r="G289" s="69"/>
      <c r="H289" s="69"/>
      <c r="I289" s="69"/>
      <c r="J289" s="69"/>
      <c r="K289" s="69"/>
      <c r="L289" s="69"/>
      <c r="M289" s="69"/>
      <c r="N289" s="69"/>
      <c r="O289" s="69"/>
      <c r="P289" s="69"/>
      <c r="Q289" s="69"/>
      <c r="R289" s="69"/>
      <c r="S289" s="69"/>
      <c r="T289" s="69"/>
      <c r="U289" s="69"/>
      <c r="V289" s="69"/>
      <c r="W289" s="69"/>
      <c r="X289" s="69"/>
      <c r="Y289" s="69"/>
      <c r="Z289" s="69"/>
      <c r="AA289" s="69"/>
      <c r="AB289" s="69"/>
      <c r="AC289" s="69"/>
      <c r="AD289" s="69"/>
      <c r="AE289" s="69"/>
      <c r="AF289" s="69"/>
      <c r="AG289" s="69"/>
      <c r="AH289" s="69"/>
      <c r="AI289" s="69"/>
      <c r="AJ289" s="69"/>
      <c r="AK289" s="69"/>
      <c r="AL289" s="69"/>
    </row>
    <row r="290" spans="1:38" x14ac:dyDescent="0.35">
      <c r="A290" s="68"/>
      <c r="C290" s="68"/>
      <c r="D290" s="69"/>
      <c r="E290" s="69"/>
      <c r="F290" s="69"/>
      <c r="G290" s="69"/>
      <c r="H290" s="69"/>
      <c r="I290" s="69"/>
      <c r="J290" s="69"/>
      <c r="K290" s="69"/>
      <c r="L290" s="69"/>
      <c r="M290" s="69"/>
      <c r="N290" s="69"/>
      <c r="O290" s="69"/>
      <c r="P290" s="69"/>
      <c r="Q290" s="69"/>
      <c r="R290" s="69"/>
      <c r="S290" s="69"/>
      <c r="T290" s="69"/>
      <c r="U290" s="69"/>
      <c r="V290" s="69"/>
      <c r="W290" s="69"/>
      <c r="X290" s="69"/>
      <c r="Y290" s="69"/>
      <c r="Z290" s="69"/>
      <c r="AA290" s="69"/>
      <c r="AB290" s="69"/>
      <c r="AC290" s="69"/>
      <c r="AD290" s="69"/>
      <c r="AE290" s="69"/>
      <c r="AF290" s="69"/>
      <c r="AG290" s="69"/>
      <c r="AH290" s="69"/>
      <c r="AI290" s="69"/>
      <c r="AJ290" s="69"/>
      <c r="AK290" s="69"/>
      <c r="AL290" s="69"/>
    </row>
    <row r="291" spans="1:38" x14ac:dyDescent="0.35">
      <c r="A291" s="68"/>
      <c r="C291" s="68"/>
      <c r="D291" s="69"/>
      <c r="E291" s="69"/>
      <c r="F291" s="69"/>
      <c r="G291" s="69"/>
      <c r="H291" s="69"/>
      <c r="I291" s="69"/>
      <c r="J291" s="69"/>
      <c r="K291" s="69"/>
      <c r="L291" s="69"/>
      <c r="M291" s="69"/>
      <c r="N291" s="69"/>
      <c r="O291" s="69"/>
      <c r="P291" s="69"/>
      <c r="Q291" s="69"/>
      <c r="R291" s="69"/>
      <c r="S291" s="69"/>
      <c r="T291" s="69"/>
      <c r="U291" s="69"/>
      <c r="V291" s="69"/>
      <c r="W291" s="69"/>
      <c r="X291" s="69"/>
      <c r="Y291" s="69"/>
      <c r="Z291" s="69"/>
      <c r="AA291" s="69"/>
      <c r="AB291" s="69"/>
      <c r="AC291" s="69"/>
      <c r="AD291" s="69"/>
      <c r="AE291" s="69"/>
      <c r="AF291" s="69"/>
      <c r="AG291" s="69"/>
      <c r="AH291" s="69"/>
      <c r="AI291" s="69"/>
      <c r="AJ291" s="69"/>
      <c r="AK291" s="69"/>
      <c r="AL291" s="69"/>
    </row>
    <row r="292" spans="1:38" x14ac:dyDescent="0.35">
      <c r="A292" s="68"/>
      <c r="C292" s="68"/>
      <c r="D292" s="69"/>
      <c r="E292" s="69"/>
      <c r="F292" s="69"/>
      <c r="G292" s="69"/>
      <c r="H292" s="69"/>
      <c r="I292" s="69"/>
      <c r="J292" s="69"/>
      <c r="K292" s="69"/>
      <c r="L292" s="69"/>
      <c r="M292" s="69"/>
      <c r="N292" s="69"/>
      <c r="O292" s="69"/>
      <c r="P292" s="69"/>
      <c r="Q292" s="69"/>
      <c r="R292" s="69"/>
      <c r="S292" s="69"/>
      <c r="T292" s="69"/>
      <c r="U292" s="69"/>
      <c r="V292" s="69"/>
      <c r="W292" s="69"/>
      <c r="X292" s="69"/>
      <c r="Y292" s="69"/>
      <c r="Z292" s="69"/>
      <c r="AA292" s="69"/>
      <c r="AB292" s="69"/>
      <c r="AC292" s="69"/>
      <c r="AD292" s="69"/>
      <c r="AE292" s="69"/>
      <c r="AF292" s="69"/>
      <c r="AG292" s="69"/>
      <c r="AH292" s="69"/>
      <c r="AI292" s="69"/>
      <c r="AJ292" s="69"/>
      <c r="AK292" s="69"/>
      <c r="AL292" s="69"/>
    </row>
    <row r="293" spans="1:38" x14ac:dyDescent="0.35">
      <c r="A293" s="68"/>
      <c r="C293" s="68"/>
      <c r="D293" s="69"/>
      <c r="E293" s="69"/>
      <c r="F293" s="69"/>
      <c r="G293" s="69"/>
      <c r="H293" s="69"/>
      <c r="I293" s="69"/>
      <c r="J293" s="69"/>
      <c r="K293" s="69"/>
      <c r="L293" s="69"/>
      <c r="M293" s="69"/>
      <c r="N293" s="69"/>
      <c r="O293" s="69"/>
      <c r="P293" s="69"/>
      <c r="Q293" s="69"/>
      <c r="R293" s="69"/>
      <c r="S293" s="69"/>
      <c r="T293" s="69"/>
      <c r="U293" s="69"/>
      <c r="V293" s="69"/>
      <c r="W293" s="69"/>
      <c r="X293" s="69"/>
      <c r="Y293" s="69"/>
      <c r="Z293" s="69"/>
      <c r="AA293" s="69"/>
      <c r="AB293" s="69"/>
      <c r="AC293" s="69"/>
      <c r="AD293" s="69"/>
      <c r="AE293" s="69"/>
      <c r="AF293" s="69"/>
      <c r="AG293" s="69"/>
      <c r="AH293" s="69"/>
      <c r="AI293" s="69"/>
      <c r="AJ293" s="69"/>
      <c r="AK293" s="69"/>
      <c r="AL293" s="69"/>
    </row>
    <row r="294" spans="1:38" x14ac:dyDescent="0.35">
      <c r="A294" s="68"/>
      <c r="C294" s="68"/>
      <c r="D294" s="69"/>
      <c r="E294" s="69"/>
      <c r="F294" s="69"/>
      <c r="G294" s="69"/>
      <c r="H294" s="69"/>
      <c r="I294" s="69"/>
      <c r="J294" s="69"/>
      <c r="K294" s="69"/>
      <c r="L294" s="69"/>
      <c r="M294" s="69"/>
      <c r="N294" s="69"/>
      <c r="O294" s="69"/>
      <c r="P294" s="69"/>
      <c r="Q294" s="69"/>
      <c r="R294" s="69"/>
      <c r="S294" s="69"/>
      <c r="T294" s="69"/>
      <c r="U294" s="69"/>
      <c r="V294" s="69"/>
      <c r="W294" s="69"/>
      <c r="X294" s="69"/>
      <c r="Y294" s="69"/>
      <c r="Z294" s="69"/>
      <c r="AA294" s="69"/>
      <c r="AB294" s="69"/>
      <c r="AC294" s="69"/>
      <c r="AD294" s="69"/>
      <c r="AE294" s="69"/>
      <c r="AF294" s="69"/>
      <c r="AG294" s="69"/>
      <c r="AH294" s="69"/>
      <c r="AI294" s="69"/>
      <c r="AJ294" s="69"/>
      <c r="AK294" s="69"/>
      <c r="AL294" s="69"/>
    </row>
    <row r="295" spans="1:38" x14ac:dyDescent="0.35">
      <c r="A295" s="68"/>
      <c r="C295" s="68"/>
      <c r="D295" s="69"/>
      <c r="E295" s="69"/>
      <c r="F295" s="69"/>
      <c r="G295" s="69"/>
      <c r="H295" s="69"/>
      <c r="I295" s="69"/>
      <c r="J295" s="69"/>
      <c r="K295" s="69"/>
      <c r="L295" s="69"/>
      <c r="M295" s="69"/>
      <c r="N295" s="69"/>
      <c r="O295" s="69"/>
      <c r="P295" s="69"/>
      <c r="Q295" s="69"/>
      <c r="R295" s="69"/>
      <c r="S295" s="69"/>
      <c r="T295" s="69"/>
      <c r="U295" s="69"/>
      <c r="V295" s="69"/>
      <c r="W295" s="69"/>
      <c r="X295" s="69"/>
      <c r="Y295" s="69"/>
      <c r="Z295" s="69"/>
      <c r="AA295" s="69"/>
      <c r="AB295" s="69"/>
      <c r="AC295" s="69"/>
      <c r="AD295" s="69"/>
      <c r="AE295" s="69"/>
      <c r="AF295" s="69"/>
      <c r="AG295" s="69"/>
      <c r="AH295" s="69"/>
      <c r="AI295" s="69"/>
      <c r="AJ295" s="69"/>
      <c r="AK295" s="69"/>
      <c r="AL295" s="69"/>
    </row>
    <row r="296" spans="1:38" x14ac:dyDescent="0.35">
      <c r="A296" s="68"/>
      <c r="C296" s="68"/>
      <c r="D296" s="69"/>
      <c r="E296" s="69"/>
      <c r="F296" s="69"/>
      <c r="G296" s="69"/>
      <c r="H296" s="69"/>
      <c r="I296" s="69"/>
      <c r="J296" s="69"/>
      <c r="K296" s="69"/>
      <c r="L296" s="69"/>
      <c r="M296" s="69"/>
      <c r="N296" s="69"/>
      <c r="O296" s="69"/>
      <c r="P296" s="69"/>
      <c r="Q296" s="69"/>
      <c r="R296" s="69"/>
      <c r="S296" s="69"/>
      <c r="T296" s="69"/>
      <c r="U296" s="69"/>
      <c r="V296" s="69"/>
      <c r="W296" s="69"/>
      <c r="X296" s="69"/>
      <c r="Y296" s="69"/>
      <c r="Z296" s="69"/>
      <c r="AA296" s="69"/>
      <c r="AB296" s="69"/>
      <c r="AC296" s="69"/>
      <c r="AD296" s="69"/>
      <c r="AE296" s="69"/>
      <c r="AF296" s="69"/>
      <c r="AG296" s="69"/>
      <c r="AH296" s="69"/>
      <c r="AI296" s="69"/>
      <c r="AJ296" s="69"/>
      <c r="AK296" s="69"/>
      <c r="AL296" s="69"/>
    </row>
    <row r="297" spans="1:38" x14ac:dyDescent="0.35">
      <c r="A297" s="68"/>
      <c r="C297" s="68"/>
      <c r="D297" s="69"/>
      <c r="E297" s="69"/>
      <c r="F297" s="69"/>
      <c r="G297" s="69"/>
      <c r="H297" s="69"/>
      <c r="I297" s="69"/>
      <c r="J297" s="69"/>
      <c r="K297" s="69"/>
      <c r="L297" s="69"/>
      <c r="M297" s="69"/>
      <c r="N297" s="69"/>
      <c r="O297" s="69"/>
      <c r="P297" s="69"/>
      <c r="Q297" s="69"/>
      <c r="R297" s="69"/>
      <c r="S297" s="69"/>
      <c r="T297" s="69"/>
      <c r="U297" s="69"/>
      <c r="V297" s="69"/>
      <c r="W297" s="69"/>
      <c r="X297" s="69"/>
      <c r="Y297" s="69"/>
      <c r="Z297" s="69"/>
      <c r="AA297" s="69"/>
      <c r="AB297" s="69"/>
      <c r="AC297" s="69"/>
      <c r="AD297" s="69"/>
      <c r="AE297" s="69"/>
      <c r="AF297" s="69"/>
      <c r="AG297" s="69"/>
      <c r="AH297" s="69"/>
      <c r="AI297" s="69"/>
      <c r="AJ297" s="69"/>
      <c r="AK297" s="69"/>
      <c r="AL297" s="69"/>
    </row>
    <row r="298" spans="1:38" x14ac:dyDescent="0.35">
      <c r="A298" s="68"/>
      <c r="C298" s="68"/>
      <c r="D298" s="69"/>
      <c r="E298" s="69"/>
      <c r="F298" s="69"/>
      <c r="G298" s="69"/>
      <c r="H298" s="69"/>
      <c r="I298" s="69"/>
      <c r="J298" s="69"/>
      <c r="K298" s="69"/>
      <c r="L298" s="69"/>
      <c r="M298" s="69"/>
      <c r="N298" s="69"/>
      <c r="O298" s="69"/>
      <c r="P298" s="69"/>
      <c r="Q298" s="69"/>
      <c r="R298" s="69"/>
      <c r="S298" s="69"/>
      <c r="T298" s="69"/>
      <c r="U298" s="69"/>
      <c r="V298" s="69"/>
      <c r="W298" s="69"/>
      <c r="X298" s="69"/>
      <c r="Y298" s="69"/>
      <c r="Z298" s="69"/>
      <c r="AA298" s="69"/>
      <c r="AB298" s="69"/>
      <c r="AC298" s="69"/>
      <c r="AD298" s="69"/>
      <c r="AE298" s="69"/>
      <c r="AF298" s="69"/>
      <c r="AG298" s="69"/>
      <c r="AH298" s="69"/>
      <c r="AI298" s="69"/>
      <c r="AJ298" s="69"/>
      <c r="AK298" s="69"/>
      <c r="AL298" s="69"/>
    </row>
    <row r="299" spans="1:38" x14ac:dyDescent="0.35">
      <c r="A299" s="68"/>
      <c r="C299" s="68"/>
      <c r="D299" s="69"/>
      <c r="E299" s="69"/>
      <c r="F299" s="69"/>
      <c r="G299" s="69"/>
      <c r="H299" s="69"/>
      <c r="I299" s="69"/>
      <c r="J299" s="69"/>
      <c r="K299" s="69"/>
      <c r="L299" s="69"/>
      <c r="M299" s="69"/>
      <c r="N299" s="69"/>
      <c r="O299" s="69"/>
      <c r="P299" s="69"/>
      <c r="Q299" s="69"/>
      <c r="R299" s="69"/>
      <c r="S299" s="69"/>
      <c r="T299" s="69"/>
      <c r="U299" s="69"/>
      <c r="V299" s="69"/>
      <c r="W299" s="69"/>
      <c r="X299" s="69"/>
      <c r="Y299" s="69"/>
      <c r="Z299" s="69"/>
      <c r="AA299" s="69"/>
      <c r="AB299" s="69"/>
      <c r="AC299" s="69"/>
      <c r="AD299" s="69"/>
      <c r="AE299" s="69"/>
      <c r="AF299" s="69"/>
      <c r="AG299" s="69"/>
      <c r="AH299" s="69"/>
      <c r="AI299" s="69"/>
      <c r="AJ299" s="69"/>
      <c r="AK299" s="69"/>
      <c r="AL299" s="69"/>
    </row>
    <row r="300" spans="1:38" x14ac:dyDescent="0.35">
      <c r="A300" s="68"/>
      <c r="C300" s="68"/>
      <c r="D300" s="69"/>
      <c r="E300" s="69"/>
      <c r="F300" s="69"/>
      <c r="G300" s="69"/>
      <c r="H300" s="69"/>
      <c r="I300" s="69"/>
      <c r="J300" s="69"/>
      <c r="K300" s="69"/>
      <c r="L300" s="69"/>
      <c r="M300" s="69"/>
      <c r="N300" s="69"/>
      <c r="O300" s="69"/>
      <c r="P300" s="69"/>
      <c r="Q300" s="69"/>
      <c r="R300" s="69"/>
      <c r="S300" s="69"/>
      <c r="T300" s="69"/>
      <c r="U300" s="69"/>
      <c r="V300" s="69"/>
      <c r="W300" s="69"/>
      <c r="X300" s="69"/>
      <c r="Y300" s="69"/>
      <c r="Z300" s="69"/>
      <c r="AA300" s="69"/>
      <c r="AB300" s="69"/>
      <c r="AC300" s="69"/>
      <c r="AD300" s="69"/>
      <c r="AE300" s="69"/>
      <c r="AF300" s="69"/>
      <c r="AG300" s="69"/>
      <c r="AH300" s="69"/>
      <c r="AI300" s="69"/>
      <c r="AJ300" s="69"/>
      <c r="AK300" s="69"/>
      <c r="AL300" s="69"/>
    </row>
    <row r="301" spans="1:38" x14ac:dyDescent="0.35">
      <c r="A301" s="68"/>
      <c r="C301" s="68"/>
      <c r="D301" s="69"/>
      <c r="E301" s="69"/>
      <c r="F301" s="69"/>
      <c r="G301" s="69"/>
      <c r="H301" s="69"/>
      <c r="I301" s="69"/>
      <c r="J301" s="69"/>
      <c r="K301" s="69"/>
      <c r="L301" s="69"/>
      <c r="M301" s="69"/>
      <c r="N301" s="69"/>
      <c r="O301" s="69"/>
      <c r="P301" s="69"/>
      <c r="Q301" s="69"/>
      <c r="R301" s="69"/>
      <c r="S301" s="69"/>
      <c r="T301" s="69"/>
      <c r="U301" s="69"/>
      <c r="V301" s="69"/>
      <c r="W301" s="69"/>
      <c r="X301" s="69"/>
      <c r="Y301" s="69"/>
      <c r="Z301" s="69"/>
      <c r="AA301" s="69"/>
      <c r="AB301" s="69"/>
      <c r="AC301" s="69"/>
      <c r="AD301" s="69"/>
      <c r="AE301" s="69"/>
      <c r="AF301" s="69"/>
      <c r="AG301" s="69"/>
      <c r="AH301" s="69"/>
      <c r="AI301" s="69"/>
      <c r="AJ301" s="69"/>
      <c r="AK301" s="69"/>
      <c r="AL301" s="69"/>
    </row>
    <row r="302" spans="1:38" x14ac:dyDescent="0.35">
      <c r="A302" s="68"/>
      <c r="C302" s="68"/>
      <c r="D302" s="69"/>
      <c r="E302" s="69"/>
      <c r="F302" s="69"/>
      <c r="G302" s="69"/>
      <c r="H302" s="69"/>
      <c r="I302" s="69"/>
      <c r="J302" s="69"/>
      <c r="K302" s="69"/>
      <c r="L302" s="69"/>
      <c r="M302" s="69"/>
      <c r="N302" s="69"/>
      <c r="O302" s="69"/>
      <c r="P302" s="69"/>
      <c r="Q302" s="69"/>
      <c r="R302" s="69"/>
      <c r="S302" s="69"/>
      <c r="T302" s="69"/>
      <c r="U302" s="69"/>
      <c r="V302" s="69"/>
      <c r="W302" s="69"/>
      <c r="X302" s="69"/>
      <c r="Y302" s="69"/>
      <c r="Z302" s="69"/>
      <c r="AA302" s="69"/>
      <c r="AB302" s="69"/>
      <c r="AC302" s="69"/>
      <c r="AD302" s="69"/>
      <c r="AE302" s="69"/>
      <c r="AF302" s="69"/>
      <c r="AG302" s="69"/>
      <c r="AH302" s="69"/>
      <c r="AI302" s="69"/>
      <c r="AJ302" s="69"/>
      <c r="AK302" s="69"/>
      <c r="AL302" s="69"/>
    </row>
    <row r="303" spans="1:38" x14ac:dyDescent="0.35">
      <c r="C303" s="68"/>
      <c r="D303" s="69"/>
      <c r="E303" s="69"/>
      <c r="F303" s="69"/>
      <c r="G303" s="69"/>
      <c r="H303" s="69"/>
      <c r="I303" s="69"/>
      <c r="J303" s="69"/>
      <c r="K303" s="69"/>
      <c r="L303" s="69"/>
      <c r="M303" s="69"/>
      <c r="N303" s="69"/>
      <c r="O303" s="69"/>
      <c r="P303" s="69"/>
      <c r="Q303" s="69"/>
      <c r="R303" s="69"/>
      <c r="S303" s="69"/>
      <c r="T303" s="69"/>
      <c r="U303" s="69"/>
      <c r="V303" s="69"/>
      <c r="W303" s="69"/>
      <c r="X303" s="69"/>
      <c r="Y303" s="69"/>
      <c r="Z303" s="69"/>
      <c r="AA303" s="69"/>
      <c r="AB303" s="69"/>
      <c r="AC303" s="69"/>
      <c r="AD303" s="69"/>
      <c r="AE303" s="69"/>
      <c r="AF303" s="69"/>
      <c r="AG303" s="69"/>
      <c r="AH303" s="69"/>
      <c r="AI303" s="69"/>
      <c r="AJ303" s="69"/>
      <c r="AK303" s="69"/>
      <c r="AL303" s="69"/>
    </row>
    <row r="304" spans="1:38" x14ac:dyDescent="0.35">
      <c r="C304" s="68"/>
      <c r="D304" s="69"/>
      <c r="E304" s="69"/>
      <c r="F304" s="69"/>
      <c r="G304" s="69"/>
      <c r="H304" s="69"/>
      <c r="I304" s="69"/>
      <c r="J304" s="69"/>
      <c r="K304" s="69"/>
      <c r="L304" s="69"/>
      <c r="M304" s="69"/>
      <c r="N304" s="69"/>
      <c r="O304" s="69"/>
      <c r="P304" s="69"/>
      <c r="Q304" s="69"/>
      <c r="R304" s="69"/>
      <c r="S304" s="69"/>
      <c r="T304" s="69"/>
      <c r="U304" s="69"/>
      <c r="V304" s="69"/>
      <c r="W304" s="69"/>
      <c r="X304" s="69"/>
      <c r="Y304" s="69"/>
      <c r="Z304" s="69"/>
      <c r="AA304" s="69"/>
      <c r="AB304" s="69"/>
      <c r="AC304" s="69"/>
      <c r="AD304" s="69"/>
      <c r="AE304" s="69"/>
      <c r="AF304" s="69"/>
      <c r="AG304" s="69"/>
      <c r="AH304" s="69"/>
      <c r="AI304" s="69"/>
      <c r="AJ304" s="69"/>
      <c r="AK304" s="69"/>
      <c r="AL304" s="69"/>
    </row>
    <row r="305" spans="3:38" x14ac:dyDescent="0.35">
      <c r="C305" s="68"/>
      <c r="D305" s="69"/>
      <c r="E305" s="69"/>
      <c r="F305" s="69"/>
      <c r="G305" s="69"/>
      <c r="H305" s="69"/>
      <c r="I305" s="69"/>
      <c r="J305" s="69"/>
      <c r="K305" s="69"/>
      <c r="L305" s="69"/>
      <c r="M305" s="69"/>
      <c r="N305" s="69"/>
      <c r="O305" s="69"/>
      <c r="P305" s="69"/>
      <c r="Q305" s="69"/>
      <c r="R305" s="69"/>
      <c r="S305" s="69"/>
      <c r="T305" s="69"/>
      <c r="U305" s="69"/>
      <c r="V305" s="69"/>
      <c r="W305" s="69"/>
      <c r="X305" s="69"/>
      <c r="Y305" s="69"/>
      <c r="Z305" s="69"/>
      <c r="AA305" s="69"/>
      <c r="AB305" s="69"/>
      <c r="AC305" s="69"/>
      <c r="AD305" s="69"/>
      <c r="AE305" s="69"/>
      <c r="AF305" s="69"/>
      <c r="AG305" s="69"/>
      <c r="AH305" s="69"/>
      <c r="AI305" s="69"/>
      <c r="AJ305" s="69"/>
      <c r="AK305" s="69"/>
      <c r="AL305" s="69"/>
    </row>
    <row r="306" spans="3:38" x14ac:dyDescent="0.35">
      <c r="C306" s="68"/>
      <c r="D306" s="69"/>
      <c r="E306" s="69"/>
      <c r="F306" s="69"/>
      <c r="G306" s="69"/>
      <c r="H306" s="69"/>
      <c r="I306" s="69"/>
      <c r="J306" s="69"/>
      <c r="K306" s="69"/>
      <c r="L306" s="69"/>
      <c r="M306" s="69"/>
      <c r="N306" s="69"/>
      <c r="O306" s="69"/>
      <c r="P306" s="69"/>
      <c r="Q306" s="69"/>
      <c r="R306" s="69"/>
      <c r="S306" s="69"/>
      <c r="T306" s="69"/>
      <c r="U306" s="69"/>
      <c r="V306" s="69"/>
      <c r="W306" s="69"/>
      <c r="X306" s="69"/>
      <c r="Y306" s="69"/>
      <c r="Z306" s="69"/>
      <c r="AA306" s="69"/>
      <c r="AB306" s="69"/>
      <c r="AC306" s="69"/>
      <c r="AD306" s="69"/>
      <c r="AE306" s="69"/>
      <c r="AF306" s="69"/>
      <c r="AG306" s="69"/>
      <c r="AH306" s="69"/>
      <c r="AI306" s="69"/>
      <c r="AJ306" s="69"/>
      <c r="AK306" s="69"/>
      <c r="AL306" s="69"/>
    </row>
    <row r="307" spans="3:38" x14ac:dyDescent="0.35">
      <c r="C307" s="68"/>
      <c r="D307" s="69"/>
      <c r="E307" s="69"/>
      <c r="F307" s="69"/>
      <c r="G307" s="69"/>
      <c r="H307" s="69"/>
      <c r="I307" s="69"/>
      <c r="J307" s="69"/>
      <c r="K307" s="69"/>
      <c r="L307" s="69"/>
      <c r="M307" s="69"/>
      <c r="N307" s="69"/>
      <c r="O307" s="69"/>
      <c r="P307" s="69"/>
      <c r="Q307" s="69"/>
      <c r="R307" s="69"/>
      <c r="S307" s="69"/>
      <c r="T307" s="69"/>
      <c r="U307" s="69"/>
      <c r="V307" s="69"/>
      <c r="W307" s="69"/>
      <c r="X307" s="69"/>
      <c r="Y307" s="69"/>
      <c r="Z307" s="69"/>
      <c r="AA307" s="69"/>
      <c r="AB307" s="69"/>
      <c r="AC307" s="69"/>
      <c r="AD307" s="69"/>
      <c r="AE307" s="69"/>
      <c r="AF307" s="69"/>
      <c r="AG307" s="69"/>
      <c r="AH307" s="69"/>
      <c r="AI307" s="69"/>
      <c r="AJ307" s="69"/>
      <c r="AK307" s="69"/>
      <c r="AL307" s="69"/>
    </row>
    <row r="308" spans="3:38" x14ac:dyDescent="0.35">
      <c r="C308" s="68"/>
      <c r="D308" s="69"/>
      <c r="E308" s="69"/>
      <c r="F308" s="69"/>
      <c r="G308" s="69"/>
      <c r="H308" s="69"/>
      <c r="I308" s="69"/>
      <c r="J308" s="69"/>
      <c r="K308" s="69"/>
      <c r="L308" s="69"/>
      <c r="M308" s="69"/>
      <c r="N308" s="69"/>
      <c r="O308" s="69"/>
      <c r="P308" s="69"/>
      <c r="Q308" s="69"/>
      <c r="R308" s="69"/>
      <c r="S308" s="69"/>
      <c r="T308" s="69"/>
      <c r="U308" s="69"/>
      <c r="V308" s="69"/>
      <c r="W308" s="69"/>
      <c r="X308" s="69"/>
      <c r="Y308" s="69"/>
      <c r="Z308" s="69"/>
      <c r="AA308" s="69"/>
      <c r="AB308" s="69"/>
      <c r="AC308" s="69"/>
      <c r="AD308" s="69"/>
      <c r="AE308" s="69"/>
      <c r="AF308" s="69"/>
      <c r="AG308" s="69"/>
      <c r="AH308" s="69"/>
      <c r="AI308" s="69"/>
      <c r="AJ308" s="69"/>
      <c r="AK308" s="69"/>
      <c r="AL308" s="69"/>
    </row>
    <row r="309" spans="3:38" x14ac:dyDescent="0.35">
      <c r="C309" s="68"/>
      <c r="D309" s="69"/>
      <c r="E309" s="69"/>
      <c r="F309" s="69"/>
      <c r="G309" s="69"/>
      <c r="H309" s="69"/>
      <c r="I309" s="69"/>
      <c r="J309" s="69"/>
      <c r="K309" s="69"/>
      <c r="L309" s="69"/>
      <c r="M309" s="69"/>
      <c r="N309" s="69"/>
      <c r="O309" s="69"/>
      <c r="P309" s="69"/>
      <c r="Q309" s="69"/>
      <c r="R309" s="69"/>
      <c r="S309" s="69"/>
      <c r="T309" s="69"/>
      <c r="U309" s="69"/>
      <c r="V309" s="69"/>
      <c r="W309" s="69"/>
      <c r="X309" s="69"/>
      <c r="Y309" s="69"/>
      <c r="Z309" s="69"/>
      <c r="AA309" s="69"/>
      <c r="AB309" s="69"/>
      <c r="AC309" s="69"/>
      <c r="AD309" s="69"/>
      <c r="AE309" s="69"/>
      <c r="AF309" s="69"/>
      <c r="AG309" s="69"/>
      <c r="AH309" s="69"/>
      <c r="AI309" s="69"/>
      <c r="AJ309" s="69"/>
      <c r="AK309" s="69"/>
      <c r="AL309" s="69"/>
    </row>
    <row r="310" spans="3:38" x14ac:dyDescent="0.35">
      <c r="C310" s="68"/>
      <c r="D310" s="69"/>
      <c r="E310" s="69"/>
      <c r="F310" s="69"/>
      <c r="G310" s="69"/>
      <c r="H310" s="69"/>
      <c r="I310" s="69"/>
      <c r="J310" s="69"/>
      <c r="K310" s="69"/>
      <c r="L310" s="69"/>
      <c r="M310" s="69"/>
      <c r="N310" s="69"/>
      <c r="O310" s="69"/>
      <c r="P310" s="69"/>
      <c r="Q310" s="69"/>
      <c r="R310" s="69"/>
      <c r="S310" s="69"/>
      <c r="T310" s="69"/>
      <c r="U310" s="69"/>
      <c r="V310" s="69"/>
      <c r="W310" s="69"/>
      <c r="X310" s="69"/>
      <c r="Y310" s="69"/>
      <c r="Z310" s="69"/>
      <c r="AA310" s="69"/>
      <c r="AB310" s="69"/>
      <c r="AC310" s="69"/>
      <c r="AD310" s="69"/>
      <c r="AE310" s="69"/>
      <c r="AF310" s="69"/>
      <c r="AG310" s="69"/>
      <c r="AH310" s="69"/>
      <c r="AI310" s="69"/>
      <c r="AJ310" s="69"/>
      <c r="AK310" s="69"/>
      <c r="AL310" s="69"/>
    </row>
    <row r="311" spans="3:38" x14ac:dyDescent="0.35">
      <c r="C311" s="68"/>
      <c r="D311" s="69"/>
      <c r="E311" s="69"/>
      <c r="F311" s="69"/>
      <c r="G311" s="69"/>
      <c r="H311" s="69"/>
      <c r="I311" s="69"/>
      <c r="J311" s="69"/>
      <c r="K311" s="69"/>
      <c r="L311" s="69"/>
      <c r="M311" s="69"/>
      <c r="N311" s="69"/>
      <c r="O311" s="69"/>
      <c r="P311" s="69"/>
      <c r="Q311" s="69"/>
      <c r="R311" s="69"/>
      <c r="S311" s="69"/>
      <c r="T311" s="69"/>
      <c r="U311" s="69"/>
      <c r="V311" s="69"/>
      <c r="W311" s="69"/>
      <c r="X311" s="69"/>
      <c r="Y311" s="69"/>
      <c r="Z311" s="69"/>
      <c r="AA311" s="69"/>
      <c r="AB311" s="69"/>
      <c r="AC311" s="69"/>
      <c r="AD311" s="69"/>
      <c r="AE311" s="69"/>
      <c r="AF311" s="69"/>
      <c r="AG311" s="69"/>
      <c r="AH311" s="69"/>
      <c r="AI311" s="69"/>
      <c r="AJ311" s="69"/>
      <c r="AK311" s="69"/>
      <c r="AL311" s="69"/>
    </row>
    <row r="312" spans="3:38" x14ac:dyDescent="0.35">
      <c r="C312" s="68"/>
      <c r="D312" s="69"/>
      <c r="E312" s="69"/>
      <c r="F312" s="69"/>
      <c r="G312" s="69"/>
      <c r="H312" s="69"/>
      <c r="I312" s="69"/>
      <c r="J312" s="69"/>
      <c r="K312" s="69"/>
      <c r="L312" s="69"/>
      <c r="M312" s="69"/>
      <c r="N312" s="69"/>
      <c r="O312" s="69"/>
      <c r="P312" s="69"/>
      <c r="Q312" s="69"/>
      <c r="R312" s="69"/>
      <c r="S312" s="69"/>
      <c r="T312" s="69"/>
      <c r="U312" s="69"/>
      <c r="V312" s="69"/>
      <c r="W312" s="69"/>
      <c r="X312" s="69"/>
      <c r="Y312" s="69"/>
      <c r="Z312" s="69"/>
      <c r="AA312" s="69"/>
      <c r="AB312" s="69"/>
      <c r="AC312" s="69"/>
      <c r="AD312" s="69"/>
      <c r="AE312" s="69"/>
      <c r="AF312" s="69"/>
      <c r="AG312" s="69"/>
      <c r="AH312" s="69"/>
      <c r="AI312" s="69"/>
      <c r="AJ312" s="69"/>
      <c r="AK312" s="69"/>
      <c r="AL312" s="69"/>
    </row>
    <row r="313" spans="3:38" x14ac:dyDescent="0.35">
      <c r="C313" s="68"/>
      <c r="D313" s="69"/>
      <c r="E313" s="69"/>
      <c r="F313" s="69"/>
      <c r="G313" s="69"/>
      <c r="H313" s="69"/>
      <c r="I313" s="69"/>
      <c r="J313" s="69"/>
      <c r="K313" s="69"/>
      <c r="L313" s="69"/>
      <c r="M313" s="69"/>
      <c r="N313" s="69"/>
      <c r="O313" s="69"/>
      <c r="P313" s="69"/>
      <c r="Q313" s="69"/>
      <c r="R313" s="69"/>
      <c r="S313" s="69"/>
      <c r="T313" s="69"/>
      <c r="U313" s="69"/>
      <c r="V313" s="69"/>
      <c r="W313" s="69"/>
      <c r="X313" s="69"/>
      <c r="Y313" s="69"/>
      <c r="Z313" s="69"/>
      <c r="AA313" s="69"/>
      <c r="AB313" s="69"/>
      <c r="AC313" s="69"/>
      <c r="AD313" s="69"/>
      <c r="AE313" s="69"/>
      <c r="AF313" s="69"/>
      <c r="AG313" s="69"/>
      <c r="AH313" s="69"/>
      <c r="AI313" s="69"/>
      <c r="AJ313" s="69"/>
      <c r="AK313" s="69"/>
      <c r="AL313" s="69"/>
    </row>
    <row r="314" spans="3:38" x14ac:dyDescent="0.35">
      <c r="C314" s="68"/>
      <c r="D314" s="69"/>
      <c r="E314" s="69"/>
      <c r="F314" s="69"/>
      <c r="G314" s="69"/>
      <c r="H314" s="69"/>
      <c r="I314" s="69"/>
      <c r="J314" s="69"/>
      <c r="K314" s="69"/>
      <c r="L314" s="69"/>
      <c r="M314" s="69"/>
      <c r="N314" s="69"/>
      <c r="O314" s="69"/>
      <c r="P314" s="69"/>
      <c r="Q314" s="69"/>
      <c r="R314" s="69"/>
      <c r="S314" s="69"/>
      <c r="T314" s="69"/>
      <c r="U314" s="69"/>
      <c r="V314" s="69"/>
      <c r="W314" s="69"/>
      <c r="X314" s="69"/>
      <c r="Y314" s="69"/>
      <c r="Z314" s="69"/>
      <c r="AA314" s="69"/>
      <c r="AB314" s="69"/>
      <c r="AC314" s="69"/>
      <c r="AD314" s="69"/>
      <c r="AE314" s="69"/>
      <c r="AF314" s="69"/>
      <c r="AG314" s="69"/>
      <c r="AH314" s="69"/>
      <c r="AI314" s="69"/>
      <c r="AJ314" s="69"/>
      <c r="AK314" s="69"/>
      <c r="AL314" s="69"/>
    </row>
    <row r="315" spans="3:38" x14ac:dyDescent="0.35">
      <c r="C315" s="68"/>
      <c r="D315" s="69"/>
      <c r="E315" s="69"/>
      <c r="F315" s="69"/>
      <c r="G315" s="69"/>
      <c r="H315" s="69"/>
      <c r="I315" s="69"/>
      <c r="J315" s="69"/>
      <c r="K315" s="69"/>
      <c r="L315" s="69"/>
      <c r="M315" s="69"/>
      <c r="N315" s="69"/>
      <c r="O315" s="69"/>
      <c r="P315" s="69"/>
      <c r="Q315" s="69"/>
      <c r="R315" s="69"/>
      <c r="S315" s="69"/>
      <c r="T315" s="69"/>
      <c r="U315" s="69"/>
      <c r="V315" s="69"/>
      <c r="W315" s="69"/>
      <c r="X315" s="69"/>
      <c r="Y315" s="69"/>
      <c r="Z315" s="69"/>
      <c r="AA315" s="69"/>
      <c r="AB315" s="69"/>
      <c r="AC315" s="69"/>
      <c r="AD315" s="69"/>
      <c r="AE315" s="69"/>
      <c r="AF315" s="69"/>
      <c r="AG315" s="69"/>
      <c r="AH315" s="69"/>
      <c r="AI315" s="69"/>
      <c r="AJ315" s="69"/>
      <c r="AK315" s="69"/>
      <c r="AL315" s="69"/>
    </row>
    <row r="316" spans="3:38" x14ac:dyDescent="0.35">
      <c r="C316" s="68"/>
      <c r="D316" s="69"/>
      <c r="E316" s="69"/>
      <c r="F316" s="69"/>
      <c r="G316" s="69"/>
      <c r="H316" s="69"/>
      <c r="I316" s="69"/>
      <c r="J316" s="69"/>
      <c r="K316" s="69"/>
      <c r="L316" s="69"/>
      <c r="M316" s="69"/>
      <c r="N316" s="69"/>
      <c r="O316" s="69"/>
      <c r="P316" s="69"/>
      <c r="Q316" s="69"/>
      <c r="R316" s="69"/>
      <c r="S316" s="69"/>
      <c r="T316" s="69"/>
      <c r="U316" s="69"/>
      <c r="V316" s="69"/>
      <c r="W316" s="69"/>
      <c r="X316" s="69"/>
      <c r="Y316" s="69"/>
      <c r="Z316" s="69"/>
      <c r="AA316" s="69"/>
      <c r="AB316" s="69"/>
      <c r="AC316" s="69"/>
      <c r="AD316" s="69"/>
      <c r="AE316" s="69"/>
      <c r="AF316" s="69"/>
      <c r="AG316" s="69"/>
      <c r="AH316" s="69"/>
      <c r="AI316" s="69"/>
      <c r="AJ316" s="69"/>
      <c r="AK316" s="69"/>
      <c r="AL316" s="69"/>
    </row>
    <row r="317" spans="3:38" x14ac:dyDescent="0.35">
      <c r="C317" s="68"/>
      <c r="D317" s="69"/>
      <c r="E317" s="69"/>
      <c r="F317" s="69"/>
      <c r="G317" s="69"/>
      <c r="H317" s="69"/>
      <c r="I317" s="69"/>
      <c r="J317" s="69"/>
      <c r="K317" s="69"/>
      <c r="L317" s="69"/>
      <c r="M317" s="69"/>
      <c r="N317" s="69"/>
      <c r="O317" s="69"/>
      <c r="P317" s="69"/>
      <c r="Q317" s="69"/>
      <c r="R317" s="69"/>
      <c r="S317" s="69"/>
      <c r="T317" s="69"/>
      <c r="U317" s="69"/>
      <c r="V317" s="69"/>
      <c r="W317" s="69"/>
      <c r="X317" s="69"/>
      <c r="Y317" s="69"/>
      <c r="Z317" s="69"/>
      <c r="AA317" s="69"/>
      <c r="AB317" s="69"/>
      <c r="AC317" s="69"/>
      <c r="AD317" s="69"/>
      <c r="AE317" s="69"/>
      <c r="AF317" s="69"/>
      <c r="AG317" s="69"/>
      <c r="AH317" s="69"/>
      <c r="AI317" s="69"/>
      <c r="AJ317" s="69"/>
      <c r="AK317" s="69"/>
      <c r="AL317" s="69"/>
    </row>
    <row r="318" spans="3:38" x14ac:dyDescent="0.35">
      <c r="C318" s="68"/>
      <c r="D318" s="69"/>
      <c r="E318" s="69"/>
      <c r="F318" s="69"/>
      <c r="G318" s="69"/>
      <c r="H318" s="69"/>
      <c r="I318" s="69"/>
      <c r="J318" s="69"/>
      <c r="K318" s="69"/>
      <c r="L318" s="69"/>
      <c r="M318" s="69"/>
      <c r="N318" s="69"/>
      <c r="O318" s="69"/>
      <c r="P318" s="69"/>
      <c r="Q318" s="69"/>
      <c r="R318" s="69"/>
      <c r="S318" s="69"/>
      <c r="T318" s="69"/>
      <c r="U318" s="69"/>
      <c r="V318" s="69"/>
      <c r="W318" s="69"/>
      <c r="X318" s="69"/>
      <c r="Y318" s="69"/>
      <c r="Z318" s="69"/>
      <c r="AA318" s="69"/>
      <c r="AB318" s="69"/>
      <c r="AC318" s="69"/>
      <c r="AD318" s="69"/>
      <c r="AE318" s="69"/>
      <c r="AF318" s="69"/>
      <c r="AG318" s="69"/>
      <c r="AH318" s="69"/>
      <c r="AI318" s="69"/>
      <c r="AJ318" s="69"/>
      <c r="AK318" s="69"/>
      <c r="AL318" s="69"/>
    </row>
    <row r="319" spans="3:38" x14ac:dyDescent="0.35">
      <c r="C319" s="68"/>
      <c r="D319" s="69"/>
      <c r="E319" s="69"/>
      <c r="F319" s="69"/>
      <c r="G319" s="69"/>
      <c r="H319" s="69"/>
      <c r="I319" s="69"/>
      <c r="J319" s="69"/>
      <c r="K319" s="69"/>
      <c r="L319" s="69"/>
      <c r="M319" s="69"/>
      <c r="N319" s="69"/>
      <c r="O319" s="69"/>
      <c r="P319" s="69"/>
      <c r="Q319" s="69"/>
      <c r="R319" s="69"/>
      <c r="S319" s="69"/>
      <c r="T319" s="69"/>
      <c r="U319" s="69"/>
      <c r="V319" s="69"/>
      <c r="W319" s="69"/>
      <c r="X319" s="69"/>
      <c r="Y319" s="69"/>
      <c r="Z319" s="69"/>
      <c r="AA319" s="69"/>
      <c r="AB319" s="69"/>
      <c r="AC319" s="69"/>
      <c r="AD319" s="69"/>
      <c r="AE319" s="69"/>
      <c r="AF319" s="69"/>
      <c r="AG319" s="69"/>
      <c r="AH319" s="69"/>
      <c r="AI319" s="69"/>
      <c r="AJ319" s="69"/>
      <c r="AK319" s="69"/>
      <c r="AL319" s="69"/>
    </row>
    <row r="320" spans="3:38" x14ac:dyDescent="0.35">
      <c r="C320" s="68"/>
      <c r="D320" s="69"/>
      <c r="E320" s="69"/>
      <c r="F320" s="69"/>
      <c r="G320" s="69"/>
      <c r="H320" s="69"/>
      <c r="I320" s="69"/>
      <c r="J320" s="69"/>
      <c r="K320" s="69"/>
      <c r="L320" s="69"/>
      <c r="M320" s="69"/>
      <c r="N320" s="69"/>
      <c r="O320" s="69"/>
      <c r="P320" s="69"/>
      <c r="Q320" s="69"/>
      <c r="R320" s="69"/>
      <c r="S320" s="69"/>
      <c r="T320" s="69"/>
      <c r="U320" s="69"/>
      <c r="V320" s="69"/>
      <c r="W320" s="69"/>
      <c r="X320" s="69"/>
      <c r="Y320" s="69"/>
      <c r="Z320" s="69"/>
      <c r="AA320" s="69"/>
      <c r="AB320" s="69"/>
      <c r="AC320" s="69"/>
      <c r="AD320" s="69"/>
      <c r="AE320" s="69"/>
      <c r="AF320" s="69"/>
      <c r="AG320" s="69"/>
      <c r="AH320" s="69"/>
      <c r="AI320" s="69"/>
      <c r="AJ320" s="69"/>
      <c r="AK320" s="69"/>
      <c r="AL320" s="69"/>
    </row>
    <row r="321" spans="3:38" x14ac:dyDescent="0.35">
      <c r="C321" s="68"/>
      <c r="D321" s="69"/>
      <c r="E321" s="69"/>
      <c r="F321" s="69"/>
      <c r="G321" s="69"/>
      <c r="H321" s="69"/>
      <c r="I321" s="69"/>
      <c r="J321" s="69"/>
      <c r="K321" s="69"/>
      <c r="L321" s="69"/>
      <c r="M321" s="69"/>
      <c r="N321" s="69"/>
      <c r="O321" s="69"/>
      <c r="P321" s="69"/>
      <c r="Q321" s="69"/>
      <c r="R321" s="69"/>
      <c r="S321" s="69"/>
      <c r="T321" s="69"/>
      <c r="U321" s="69"/>
      <c r="V321" s="69"/>
      <c r="W321" s="69"/>
      <c r="X321" s="69"/>
      <c r="Y321" s="69"/>
      <c r="Z321" s="69"/>
      <c r="AA321" s="69"/>
      <c r="AB321" s="69"/>
      <c r="AC321" s="69"/>
      <c r="AD321" s="69"/>
      <c r="AE321" s="69"/>
      <c r="AF321" s="69"/>
      <c r="AG321" s="69"/>
      <c r="AH321" s="69"/>
      <c r="AI321" s="69"/>
      <c r="AJ321" s="69"/>
      <c r="AK321" s="69"/>
      <c r="AL321" s="69"/>
    </row>
    <row r="322" spans="3:38" x14ac:dyDescent="0.35">
      <c r="C322" s="68"/>
      <c r="D322" s="69"/>
      <c r="E322" s="69"/>
      <c r="F322" s="69"/>
      <c r="G322" s="69"/>
      <c r="H322" s="69"/>
      <c r="I322" s="69"/>
      <c r="J322" s="69"/>
      <c r="K322" s="69"/>
      <c r="L322" s="69"/>
      <c r="M322" s="69"/>
      <c r="N322" s="69"/>
      <c r="O322" s="69"/>
      <c r="P322" s="69"/>
      <c r="Q322" s="69"/>
      <c r="R322" s="69"/>
      <c r="S322" s="69"/>
      <c r="T322" s="69"/>
      <c r="U322" s="69"/>
      <c r="V322" s="69"/>
      <c r="W322" s="69"/>
      <c r="X322" s="69"/>
      <c r="Y322" s="69"/>
      <c r="Z322" s="69"/>
      <c r="AA322" s="69"/>
      <c r="AB322" s="69"/>
      <c r="AC322" s="69"/>
      <c r="AD322" s="69"/>
      <c r="AE322" s="69"/>
      <c r="AF322" s="69"/>
      <c r="AG322" s="69"/>
      <c r="AH322" s="69"/>
      <c r="AI322" s="69"/>
      <c r="AJ322" s="69"/>
      <c r="AK322" s="69"/>
      <c r="AL322" s="69"/>
    </row>
    <row r="323" spans="3:38" x14ac:dyDescent="0.35">
      <c r="C323" s="68"/>
      <c r="D323" s="69"/>
      <c r="E323" s="69"/>
      <c r="F323" s="69"/>
      <c r="G323" s="69"/>
      <c r="H323" s="69"/>
      <c r="I323" s="69"/>
      <c r="J323" s="69"/>
      <c r="K323" s="69"/>
      <c r="L323" s="69"/>
      <c r="M323" s="69"/>
      <c r="N323" s="69"/>
      <c r="O323" s="69"/>
      <c r="P323" s="69"/>
      <c r="Q323" s="69"/>
      <c r="R323" s="69"/>
      <c r="S323" s="69"/>
      <c r="T323" s="69"/>
      <c r="U323" s="69"/>
      <c r="V323" s="69"/>
      <c r="W323" s="69"/>
      <c r="X323" s="69"/>
      <c r="Y323" s="69"/>
      <c r="Z323" s="69"/>
      <c r="AA323" s="69"/>
      <c r="AB323" s="69"/>
      <c r="AC323" s="69"/>
      <c r="AD323" s="69"/>
      <c r="AE323" s="69"/>
      <c r="AF323" s="69"/>
      <c r="AG323" s="69"/>
      <c r="AH323" s="69"/>
      <c r="AI323" s="69"/>
      <c r="AJ323" s="69"/>
      <c r="AK323" s="69"/>
      <c r="AL323" s="69"/>
    </row>
    <row r="324" spans="3:38" x14ac:dyDescent="0.35">
      <c r="C324" s="68"/>
      <c r="D324" s="69"/>
      <c r="E324" s="69"/>
      <c r="F324" s="69"/>
      <c r="G324" s="69"/>
      <c r="H324" s="69"/>
      <c r="I324" s="69"/>
      <c r="J324" s="69"/>
      <c r="K324" s="69"/>
      <c r="L324" s="69"/>
      <c r="M324" s="69"/>
      <c r="N324" s="69"/>
      <c r="O324" s="69"/>
      <c r="P324" s="69"/>
      <c r="Q324" s="69"/>
      <c r="R324" s="69"/>
      <c r="S324" s="69"/>
      <c r="T324" s="69"/>
      <c r="U324" s="69"/>
      <c r="V324" s="69"/>
      <c r="W324" s="69"/>
      <c r="X324" s="69"/>
      <c r="Y324" s="69"/>
      <c r="Z324" s="69"/>
      <c r="AA324" s="69"/>
      <c r="AB324" s="69"/>
      <c r="AC324" s="69"/>
      <c r="AD324" s="69"/>
      <c r="AE324" s="69"/>
      <c r="AF324" s="69"/>
      <c r="AG324" s="69"/>
      <c r="AH324" s="69"/>
      <c r="AI324" s="69"/>
      <c r="AJ324" s="69"/>
      <c r="AK324" s="69"/>
      <c r="AL324" s="69"/>
    </row>
    <row r="325" spans="3:38" x14ac:dyDescent="0.35">
      <c r="C325" s="68"/>
      <c r="D325" s="69"/>
      <c r="E325" s="69"/>
      <c r="F325" s="69"/>
      <c r="G325" s="69"/>
      <c r="H325" s="69"/>
      <c r="I325" s="69"/>
      <c r="J325" s="69"/>
      <c r="K325" s="69"/>
      <c r="L325" s="69"/>
      <c r="M325" s="69"/>
      <c r="N325" s="69"/>
      <c r="O325" s="69"/>
      <c r="P325" s="69"/>
      <c r="Q325" s="69"/>
      <c r="R325" s="69"/>
      <c r="S325" s="69"/>
      <c r="T325" s="69"/>
      <c r="U325" s="69"/>
      <c r="V325" s="69"/>
      <c r="W325" s="69"/>
      <c r="X325" s="69"/>
      <c r="Y325" s="69"/>
      <c r="Z325" s="69"/>
      <c r="AA325" s="69"/>
      <c r="AB325" s="69"/>
      <c r="AC325" s="69"/>
      <c r="AD325" s="69"/>
      <c r="AE325" s="69"/>
      <c r="AF325" s="69"/>
      <c r="AG325" s="69"/>
      <c r="AH325" s="69"/>
      <c r="AI325" s="69"/>
      <c r="AJ325" s="69"/>
      <c r="AK325" s="69"/>
      <c r="AL325" s="69"/>
    </row>
    <row r="326" spans="3:38" x14ac:dyDescent="0.35">
      <c r="C326" s="68"/>
      <c r="D326" s="69"/>
      <c r="E326" s="69"/>
      <c r="F326" s="69"/>
      <c r="G326" s="69"/>
      <c r="H326" s="69"/>
      <c r="I326" s="69"/>
      <c r="J326" s="69"/>
      <c r="K326" s="69"/>
      <c r="L326" s="69"/>
      <c r="M326" s="69"/>
      <c r="N326" s="69"/>
      <c r="O326" s="69"/>
      <c r="P326" s="69"/>
      <c r="Q326" s="69"/>
      <c r="R326" s="69"/>
      <c r="S326" s="69"/>
      <c r="T326" s="69"/>
      <c r="U326" s="69"/>
      <c r="V326" s="69"/>
      <c r="W326" s="69"/>
      <c r="X326" s="69"/>
      <c r="Y326" s="69"/>
      <c r="Z326" s="69"/>
      <c r="AA326" s="69"/>
      <c r="AB326" s="69"/>
      <c r="AC326" s="69"/>
      <c r="AD326" s="69"/>
      <c r="AE326" s="69"/>
      <c r="AF326" s="69"/>
      <c r="AG326" s="69"/>
      <c r="AH326" s="69"/>
      <c r="AI326" s="69"/>
      <c r="AJ326" s="69"/>
      <c r="AK326" s="69"/>
      <c r="AL326" s="69"/>
    </row>
    <row r="327" spans="3:38" x14ac:dyDescent="0.35">
      <c r="C327" s="68"/>
      <c r="D327" s="69"/>
      <c r="E327" s="69"/>
      <c r="F327" s="69"/>
      <c r="G327" s="69"/>
      <c r="H327" s="69"/>
      <c r="I327" s="69"/>
      <c r="J327" s="69"/>
      <c r="K327" s="69"/>
      <c r="L327" s="69"/>
      <c r="M327" s="69"/>
      <c r="N327" s="69"/>
      <c r="O327" s="69"/>
      <c r="P327" s="69"/>
      <c r="Q327" s="69"/>
      <c r="R327" s="69"/>
      <c r="S327" s="69"/>
      <c r="T327" s="69"/>
      <c r="U327" s="69"/>
      <c r="V327" s="69"/>
      <c r="W327" s="69"/>
      <c r="X327" s="69"/>
      <c r="Y327" s="69"/>
      <c r="Z327" s="69"/>
      <c r="AA327" s="69"/>
      <c r="AB327" s="69"/>
      <c r="AC327" s="69"/>
      <c r="AD327" s="69"/>
      <c r="AE327" s="69"/>
      <c r="AF327" s="69"/>
      <c r="AG327" s="69"/>
      <c r="AH327" s="69"/>
      <c r="AI327" s="69"/>
      <c r="AJ327" s="69"/>
      <c r="AK327" s="69"/>
      <c r="AL327" s="69"/>
    </row>
    <row r="328" spans="3:38" x14ac:dyDescent="0.35">
      <c r="C328" s="68"/>
      <c r="D328" s="69"/>
      <c r="E328" s="69"/>
      <c r="F328" s="69"/>
      <c r="G328" s="69"/>
      <c r="H328" s="69"/>
      <c r="I328" s="69"/>
      <c r="J328" s="69"/>
      <c r="K328" s="69"/>
      <c r="L328" s="69"/>
      <c r="M328" s="69"/>
      <c r="N328" s="69"/>
      <c r="O328" s="69"/>
      <c r="P328" s="69"/>
      <c r="Q328" s="69"/>
      <c r="R328" s="69"/>
      <c r="S328" s="69"/>
      <c r="T328" s="69"/>
      <c r="U328" s="69"/>
      <c r="V328" s="69"/>
      <c r="W328" s="69"/>
      <c r="X328" s="69"/>
      <c r="Y328" s="69"/>
      <c r="Z328" s="69"/>
      <c r="AA328" s="69"/>
      <c r="AB328" s="69"/>
      <c r="AC328" s="69"/>
      <c r="AD328" s="69"/>
      <c r="AE328" s="69"/>
      <c r="AF328" s="69"/>
      <c r="AG328" s="69"/>
      <c r="AH328" s="69"/>
      <c r="AI328" s="69"/>
      <c r="AJ328" s="69"/>
      <c r="AK328" s="69"/>
      <c r="AL328" s="69"/>
    </row>
    <row r="329" spans="3:38" x14ac:dyDescent="0.35">
      <c r="C329" s="68"/>
      <c r="D329" s="69"/>
      <c r="E329" s="69"/>
      <c r="F329" s="69"/>
      <c r="G329" s="69"/>
      <c r="H329" s="69"/>
      <c r="I329" s="69"/>
      <c r="J329" s="69"/>
      <c r="K329" s="69"/>
      <c r="L329" s="69"/>
      <c r="M329" s="69"/>
      <c r="N329" s="69"/>
      <c r="O329" s="69"/>
      <c r="P329" s="69"/>
      <c r="Q329" s="69"/>
      <c r="R329" s="69"/>
      <c r="S329" s="69"/>
      <c r="T329" s="69"/>
      <c r="U329" s="69"/>
      <c r="V329" s="69"/>
      <c r="W329" s="69"/>
      <c r="X329" s="69"/>
      <c r="Y329" s="69"/>
      <c r="Z329" s="69"/>
      <c r="AA329" s="69"/>
      <c r="AB329" s="69"/>
      <c r="AC329" s="69"/>
      <c r="AD329" s="69"/>
      <c r="AE329" s="69"/>
      <c r="AF329" s="69"/>
      <c r="AG329" s="69"/>
      <c r="AH329" s="69"/>
      <c r="AI329" s="69"/>
      <c r="AJ329" s="69"/>
      <c r="AK329" s="69"/>
      <c r="AL329" s="69"/>
    </row>
    <row r="330" spans="3:38" x14ac:dyDescent="0.35">
      <c r="C330" s="68"/>
      <c r="D330" s="69"/>
      <c r="E330" s="69"/>
      <c r="F330" s="69"/>
      <c r="G330" s="69"/>
      <c r="H330" s="69"/>
      <c r="I330" s="69"/>
      <c r="J330" s="69"/>
      <c r="K330" s="69"/>
      <c r="L330" s="69"/>
      <c r="M330" s="69"/>
      <c r="N330" s="69"/>
      <c r="O330" s="69"/>
      <c r="P330" s="69"/>
      <c r="Q330" s="69"/>
      <c r="R330" s="69"/>
      <c r="S330" s="69"/>
      <c r="T330" s="69"/>
      <c r="U330" s="69"/>
      <c r="V330" s="69"/>
      <c r="W330" s="69"/>
      <c r="X330" s="69"/>
      <c r="Y330" s="69"/>
      <c r="Z330" s="69"/>
      <c r="AA330" s="69"/>
      <c r="AB330" s="69"/>
      <c r="AC330" s="69"/>
      <c r="AD330" s="69"/>
      <c r="AE330" s="69"/>
      <c r="AF330" s="69"/>
      <c r="AG330" s="69"/>
      <c r="AH330" s="69"/>
      <c r="AI330" s="69"/>
      <c r="AJ330" s="69"/>
      <c r="AK330" s="69"/>
      <c r="AL330" s="69"/>
    </row>
    <row r="331" spans="3:38" x14ac:dyDescent="0.35">
      <c r="C331" s="68"/>
      <c r="D331" s="69"/>
      <c r="E331" s="69"/>
      <c r="F331" s="69"/>
      <c r="G331" s="69"/>
      <c r="H331" s="69"/>
      <c r="I331" s="69"/>
      <c r="J331" s="69"/>
      <c r="K331" s="69"/>
      <c r="L331" s="69"/>
      <c r="M331" s="69"/>
      <c r="N331" s="69"/>
      <c r="O331" s="69"/>
      <c r="P331" s="69"/>
      <c r="Q331" s="69"/>
      <c r="R331" s="69"/>
      <c r="S331" s="69"/>
      <c r="T331" s="69"/>
      <c r="U331" s="69"/>
      <c r="V331" s="69"/>
      <c r="W331" s="69"/>
      <c r="X331" s="69"/>
      <c r="Y331" s="69"/>
      <c r="Z331" s="69"/>
      <c r="AA331" s="69"/>
      <c r="AB331" s="69"/>
      <c r="AC331" s="69"/>
      <c r="AD331" s="69"/>
      <c r="AE331" s="69"/>
      <c r="AF331" s="69"/>
      <c r="AG331" s="69"/>
      <c r="AH331" s="69"/>
      <c r="AI331" s="69"/>
      <c r="AJ331" s="69"/>
      <c r="AK331" s="69"/>
      <c r="AL331" s="69"/>
    </row>
    <row r="332" spans="3:38" x14ac:dyDescent="0.35">
      <c r="C332" s="68"/>
      <c r="D332" s="69"/>
      <c r="E332" s="69"/>
      <c r="F332" s="69"/>
      <c r="G332" s="69"/>
      <c r="H332" s="69"/>
      <c r="I332" s="69"/>
      <c r="J332" s="69"/>
      <c r="K332" s="69"/>
      <c r="L332" s="69"/>
      <c r="M332" s="69"/>
      <c r="N332" s="69"/>
      <c r="O332" s="69"/>
      <c r="P332" s="69"/>
      <c r="Q332" s="69"/>
      <c r="R332" s="69"/>
      <c r="S332" s="69"/>
      <c r="T332" s="69"/>
      <c r="U332" s="69"/>
      <c r="V332" s="69"/>
      <c r="W332" s="69"/>
      <c r="X332" s="69"/>
      <c r="Y332" s="69"/>
      <c r="Z332" s="69"/>
      <c r="AA332" s="69"/>
      <c r="AB332" s="69"/>
      <c r="AC332" s="69"/>
      <c r="AD332" s="69"/>
      <c r="AE332" s="69"/>
      <c r="AF332" s="69"/>
      <c r="AG332" s="69"/>
      <c r="AH332" s="69"/>
      <c r="AI332" s="69"/>
      <c r="AJ332" s="69"/>
      <c r="AK332" s="69"/>
      <c r="AL332" s="69"/>
    </row>
    <row r="333" spans="3:38" x14ac:dyDescent="0.35">
      <c r="C333" s="68"/>
      <c r="D333" s="69"/>
      <c r="E333" s="69"/>
      <c r="F333" s="69"/>
      <c r="G333" s="69"/>
      <c r="H333" s="69"/>
      <c r="I333" s="69"/>
      <c r="J333" s="69"/>
      <c r="K333" s="69"/>
      <c r="L333" s="69"/>
      <c r="M333" s="69"/>
      <c r="N333" s="69"/>
      <c r="O333" s="69"/>
      <c r="P333" s="69"/>
      <c r="Q333" s="69"/>
      <c r="R333" s="69"/>
      <c r="S333" s="69"/>
      <c r="T333" s="69"/>
      <c r="U333" s="69"/>
      <c r="V333" s="69"/>
      <c r="W333" s="69"/>
      <c r="X333" s="69"/>
      <c r="Y333" s="69"/>
      <c r="Z333" s="69"/>
      <c r="AA333" s="69"/>
      <c r="AB333" s="69"/>
      <c r="AC333" s="69"/>
      <c r="AD333" s="69"/>
      <c r="AE333" s="69"/>
      <c r="AF333" s="69"/>
      <c r="AG333" s="69"/>
      <c r="AH333" s="69"/>
      <c r="AI333" s="69"/>
      <c r="AJ333" s="69"/>
      <c r="AK333" s="69"/>
      <c r="AL333" s="69"/>
    </row>
    <row r="334" spans="3:38" x14ac:dyDescent="0.35">
      <c r="C334" s="68"/>
      <c r="D334" s="69"/>
      <c r="E334" s="69"/>
      <c r="F334" s="69"/>
      <c r="G334" s="69"/>
      <c r="H334" s="69"/>
      <c r="I334" s="69"/>
      <c r="J334" s="69"/>
      <c r="K334" s="69"/>
      <c r="L334" s="69"/>
      <c r="M334" s="69"/>
      <c r="N334" s="69"/>
      <c r="O334" s="69"/>
      <c r="P334" s="69"/>
      <c r="Q334" s="69"/>
      <c r="R334" s="69"/>
      <c r="S334" s="69"/>
      <c r="T334" s="69"/>
      <c r="U334" s="69"/>
      <c r="V334" s="69"/>
      <c r="W334" s="69"/>
      <c r="X334" s="69"/>
      <c r="Y334" s="69"/>
      <c r="Z334" s="69"/>
      <c r="AA334" s="69"/>
      <c r="AB334" s="69"/>
      <c r="AC334" s="69"/>
      <c r="AD334" s="69"/>
      <c r="AE334" s="69"/>
      <c r="AF334" s="69"/>
      <c r="AG334" s="69"/>
      <c r="AH334" s="69"/>
      <c r="AI334" s="69"/>
      <c r="AJ334" s="69"/>
      <c r="AK334" s="69"/>
      <c r="AL334" s="69"/>
    </row>
    <row r="335" spans="3:38" x14ac:dyDescent="0.35">
      <c r="C335" s="68"/>
      <c r="D335" s="69"/>
      <c r="E335" s="69"/>
      <c r="F335" s="69"/>
      <c r="G335" s="69"/>
      <c r="H335" s="69"/>
      <c r="I335" s="69"/>
      <c r="J335" s="69"/>
      <c r="K335" s="69"/>
      <c r="L335" s="69"/>
      <c r="M335" s="69"/>
      <c r="N335" s="69"/>
      <c r="O335" s="69"/>
      <c r="P335" s="69"/>
      <c r="Q335" s="69"/>
      <c r="R335" s="69"/>
      <c r="S335" s="69"/>
      <c r="T335" s="69"/>
      <c r="U335" s="69"/>
      <c r="V335" s="69"/>
      <c r="W335" s="69"/>
      <c r="X335" s="69"/>
      <c r="Y335" s="69"/>
      <c r="Z335" s="69"/>
      <c r="AA335" s="69"/>
      <c r="AB335" s="69"/>
      <c r="AC335" s="69"/>
      <c r="AD335" s="69"/>
      <c r="AE335" s="69"/>
      <c r="AF335" s="69"/>
      <c r="AG335" s="69"/>
      <c r="AH335" s="69"/>
      <c r="AI335" s="69"/>
      <c r="AJ335" s="69"/>
      <c r="AK335" s="69"/>
      <c r="AL335" s="69"/>
    </row>
    <row r="336" spans="3:38" x14ac:dyDescent="0.35">
      <c r="C336" s="68"/>
      <c r="D336" s="69"/>
      <c r="E336" s="69"/>
      <c r="F336" s="69"/>
      <c r="G336" s="69"/>
      <c r="H336" s="69"/>
      <c r="I336" s="69"/>
      <c r="J336" s="69"/>
      <c r="K336" s="69"/>
      <c r="L336" s="69"/>
      <c r="M336" s="69"/>
      <c r="N336" s="69"/>
      <c r="O336" s="69"/>
      <c r="P336" s="69"/>
      <c r="Q336" s="69"/>
      <c r="R336" s="69"/>
      <c r="S336" s="69"/>
      <c r="T336" s="69"/>
      <c r="U336" s="69"/>
      <c r="V336" s="69"/>
      <c r="W336" s="69"/>
      <c r="X336" s="69"/>
      <c r="Y336" s="69"/>
      <c r="Z336" s="69"/>
      <c r="AA336" s="69"/>
      <c r="AB336" s="69"/>
      <c r="AC336" s="69"/>
      <c r="AD336" s="69"/>
      <c r="AE336" s="69"/>
      <c r="AF336" s="69"/>
      <c r="AG336" s="69"/>
      <c r="AH336" s="69"/>
      <c r="AI336" s="69"/>
      <c r="AJ336" s="69"/>
      <c r="AK336" s="69"/>
      <c r="AL336" s="69"/>
    </row>
    <row r="337" spans="3:38" x14ac:dyDescent="0.35">
      <c r="C337" s="68"/>
      <c r="D337" s="69"/>
      <c r="E337" s="69"/>
      <c r="F337" s="69"/>
      <c r="G337" s="69"/>
      <c r="H337" s="69"/>
      <c r="I337" s="69"/>
      <c r="J337" s="69"/>
      <c r="K337" s="69"/>
      <c r="L337" s="69"/>
      <c r="M337" s="69"/>
      <c r="N337" s="69"/>
      <c r="O337" s="69"/>
      <c r="P337" s="69"/>
      <c r="Q337" s="69"/>
      <c r="R337" s="69"/>
      <c r="S337" s="69"/>
      <c r="T337" s="69"/>
      <c r="U337" s="69"/>
      <c r="V337" s="69"/>
      <c r="W337" s="69"/>
      <c r="X337" s="69"/>
      <c r="Y337" s="69"/>
      <c r="Z337" s="69"/>
      <c r="AA337" s="69"/>
      <c r="AB337" s="69"/>
      <c r="AC337" s="69"/>
      <c r="AD337" s="69"/>
      <c r="AE337" s="69"/>
      <c r="AF337" s="69"/>
      <c r="AG337" s="69"/>
      <c r="AH337" s="69"/>
      <c r="AI337" s="69"/>
      <c r="AJ337" s="69"/>
      <c r="AK337" s="69"/>
      <c r="AL337" s="69"/>
    </row>
    <row r="338" spans="3:38" x14ac:dyDescent="0.35">
      <c r="C338" s="68"/>
      <c r="D338" s="69"/>
      <c r="E338" s="69"/>
      <c r="F338" s="69"/>
      <c r="G338" s="69"/>
      <c r="H338" s="69"/>
      <c r="I338" s="69"/>
      <c r="J338" s="69"/>
      <c r="K338" s="69"/>
      <c r="L338" s="69"/>
      <c r="M338" s="69"/>
      <c r="N338" s="69"/>
      <c r="O338" s="69"/>
      <c r="P338" s="69"/>
      <c r="Q338" s="69"/>
      <c r="R338" s="69"/>
      <c r="S338" s="69"/>
      <c r="T338" s="69"/>
      <c r="U338" s="69"/>
      <c r="V338" s="69"/>
      <c r="W338" s="69"/>
      <c r="X338" s="69"/>
      <c r="Y338" s="69"/>
      <c r="Z338" s="69"/>
      <c r="AA338" s="69"/>
      <c r="AB338" s="69"/>
      <c r="AC338" s="69"/>
      <c r="AD338" s="69"/>
      <c r="AE338" s="69"/>
      <c r="AF338" s="69"/>
      <c r="AG338" s="69"/>
      <c r="AH338" s="69"/>
      <c r="AI338" s="69"/>
      <c r="AJ338" s="69"/>
      <c r="AK338" s="69"/>
      <c r="AL338" s="69"/>
    </row>
    <row r="339" spans="3:38" x14ac:dyDescent="0.35">
      <c r="C339" s="68"/>
      <c r="D339" s="69"/>
      <c r="E339" s="69"/>
      <c r="F339" s="69"/>
      <c r="G339" s="69"/>
      <c r="H339" s="69"/>
      <c r="I339" s="69"/>
      <c r="J339" s="69"/>
      <c r="K339" s="69"/>
      <c r="L339" s="69"/>
      <c r="M339" s="69"/>
      <c r="N339" s="69"/>
      <c r="O339" s="69"/>
      <c r="P339" s="69"/>
      <c r="Q339" s="69"/>
      <c r="R339" s="69"/>
      <c r="S339" s="69"/>
      <c r="T339" s="69"/>
      <c r="U339" s="69"/>
      <c r="V339" s="69"/>
      <c r="W339" s="69"/>
      <c r="X339" s="69"/>
      <c r="Y339" s="69"/>
      <c r="Z339" s="69"/>
      <c r="AA339" s="69"/>
      <c r="AB339" s="69"/>
      <c r="AC339" s="69"/>
      <c r="AD339" s="69"/>
      <c r="AE339" s="69"/>
      <c r="AF339" s="69"/>
      <c r="AG339" s="69"/>
      <c r="AH339" s="69"/>
      <c r="AI339" s="69"/>
      <c r="AJ339" s="69"/>
      <c r="AK339" s="69"/>
      <c r="AL339" s="69"/>
    </row>
    <row r="340" spans="3:38" x14ac:dyDescent="0.35">
      <c r="C340" s="68"/>
      <c r="D340" s="69"/>
      <c r="E340" s="69"/>
      <c r="F340" s="69"/>
      <c r="G340" s="69"/>
      <c r="H340" s="69"/>
      <c r="I340" s="69"/>
      <c r="J340" s="69"/>
      <c r="K340" s="69"/>
      <c r="L340" s="69"/>
      <c r="M340" s="69"/>
      <c r="N340" s="69"/>
      <c r="O340" s="69"/>
      <c r="P340" s="69"/>
      <c r="Q340" s="69"/>
      <c r="R340" s="69"/>
      <c r="S340" s="69"/>
      <c r="T340" s="69"/>
      <c r="U340" s="69"/>
      <c r="V340" s="69"/>
      <c r="W340" s="69"/>
      <c r="X340" s="69"/>
      <c r="Y340" s="69"/>
      <c r="Z340" s="69"/>
      <c r="AA340" s="69"/>
      <c r="AB340" s="69"/>
      <c r="AC340" s="69"/>
      <c r="AD340" s="69"/>
      <c r="AE340" s="69"/>
      <c r="AF340" s="69"/>
      <c r="AG340" s="69"/>
      <c r="AH340" s="69"/>
      <c r="AI340" s="69"/>
      <c r="AJ340" s="69"/>
      <c r="AK340" s="69"/>
      <c r="AL340" s="69"/>
    </row>
    <row r="341" spans="3:38" x14ac:dyDescent="0.35">
      <c r="C341" s="68"/>
      <c r="D341" s="69"/>
      <c r="E341" s="69"/>
      <c r="F341" s="69"/>
      <c r="G341" s="69"/>
      <c r="H341" s="69"/>
      <c r="I341" s="69"/>
      <c r="J341" s="69"/>
      <c r="K341" s="69"/>
      <c r="L341" s="69"/>
      <c r="M341" s="69"/>
      <c r="N341" s="69"/>
      <c r="O341" s="69"/>
      <c r="P341" s="69"/>
      <c r="Q341" s="69"/>
      <c r="R341" s="69"/>
      <c r="S341" s="69"/>
      <c r="T341" s="69"/>
      <c r="U341" s="69"/>
      <c r="V341" s="69"/>
      <c r="W341" s="69"/>
      <c r="X341" s="69"/>
      <c r="Y341" s="69"/>
      <c r="Z341" s="69"/>
      <c r="AA341" s="69"/>
      <c r="AB341" s="69"/>
      <c r="AC341" s="69"/>
      <c r="AD341" s="69"/>
      <c r="AE341" s="69"/>
      <c r="AF341" s="69"/>
      <c r="AG341" s="69"/>
      <c r="AH341" s="69"/>
      <c r="AI341" s="69"/>
      <c r="AJ341" s="69"/>
      <c r="AK341" s="69"/>
      <c r="AL341" s="69"/>
    </row>
    <row r="342" spans="3:38" x14ac:dyDescent="0.35">
      <c r="C342" s="68"/>
      <c r="D342" s="69"/>
      <c r="E342" s="69"/>
      <c r="F342" s="69"/>
      <c r="G342" s="69"/>
      <c r="H342" s="69"/>
      <c r="I342" s="69"/>
      <c r="J342" s="69"/>
      <c r="K342" s="69"/>
      <c r="L342" s="69"/>
      <c r="M342" s="69"/>
      <c r="N342" s="69"/>
      <c r="O342" s="69"/>
      <c r="P342" s="69"/>
      <c r="Q342" s="69"/>
      <c r="R342" s="69"/>
      <c r="S342" s="69"/>
      <c r="T342" s="69"/>
      <c r="U342" s="69"/>
      <c r="V342" s="69"/>
      <c r="W342" s="69"/>
      <c r="X342" s="69"/>
      <c r="Y342" s="69"/>
      <c r="Z342" s="69"/>
      <c r="AA342" s="69"/>
      <c r="AB342" s="69"/>
      <c r="AC342" s="69"/>
      <c r="AD342" s="69"/>
      <c r="AE342" s="69"/>
      <c r="AF342" s="69"/>
      <c r="AG342" s="69"/>
      <c r="AH342" s="69"/>
      <c r="AI342" s="69"/>
      <c r="AJ342" s="69"/>
      <c r="AK342" s="69"/>
      <c r="AL342" s="69"/>
    </row>
    <row r="343" spans="3:38" x14ac:dyDescent="0.35">
      <c r="C343" s="68"/>
      <c r="D343" s="69"/>
      <c r="E343" s="69"/>
      <c r="F343" s="69"/>
      <c r="G343" s="69"/>
      <c r="H343" s="69"/>
      <c r="I343" s="69"/>
      <c r="J343" s="69"/>
      <c r="K343" s="69"/>
      <c r="L343" s="69"/>
      <c r="M343" s="69"/>
      <c r="N343" s="69"/>
      <c r="O343" s="69"/>
      <c r="P343" s="69"/>
      <c r="Q343" s="69"/>
      <c r="R343" s="69"/>
      <c r="S343" s="69"/>
      <c r="T343" s="69"/>
      <c r="U343" s="69"/>
      <c r="V343" s="69"/>
      <c r="W343" s="69"/>
      <c r="X343" s="69"/>
      <c r="Y343" s="69"/>
      <c r="Z343" s="69"/>
      <c r="AA343" s="69"/>
      <c r="AB343" s="69"/>
      <c r="AC343" s="69"/>
      <c r="AD343" s="69"/>
      <c r="AE343" s="69"/>
      <c r="AF343" s="69"/>
      <c r="AG343" s="69"/>
      <c r="AH343" s="69"/>
      <c r="AI343" s="69"/>
      <c r="AJ343" s="69"/>
      <c r="AK343" s="69"/>
      <c r="AL343" s="69"/>
    </row>
    <row r="344" spans="3:38" x14ac:dyDescent="0.35">
      <c r="C344" s="68"/>
      <c r="D344" s="69"/>
      <c r="E344" s="69"/>
      <c r="F344" s="69"/>
      <c r="G344" s="69"/>
      <c r="H344" s="69"/>
      <c r="I344" s="69"/>
      <c r="J344" s="69"/>
      <c r="K344" s="69"/>
      <c r="L344" s="69"/>
      <c r="M344" s="69"/>
      <c r="N344" s="69"/>
      <c r="O344" s="69"/>
      <c r="P344" s="69"/>
      <c r="Q344" s="69"/>
      <c r="R344" s="69"/>
      <c r="S344" s="69"/>
      <c r="T344" s="69"/>
      <c r="U344" s="69"/>
      <c r="V344" s="69"/>
      <c r="W344" s="69"/>
      <c r="X344" s="69"/>
      <c r="Y344" s="69"/>
      <c r="Z344" s="69"/>
      <c r="AA344" s="69"/>
      <c r="AB344" s="69"/>
      <c r="AC344" s="69"/>
      <c r="AD344" s="69"/>
      <c r="AE344" s="69"/>
      <c r="AF344" s="69"/>
      <c r="AG344" s="69"/>
      <c r="AH344" s="69"/>
      <c r="AI344" s="69"/>
      <c r="AJ344" s="69"/>
      <c r="AK344" s="69"/>
      <c r="AL344" s="69"/>
    </row>
    <row r="345" spans="3:38" x14ac:dyDescent="0.35">
      <c r="C345" s="68"/>
      <c r="D345" s="69"/>
      <c r="E345" s="69"/>
      <c r="F345" s="69"/>
      <c r="G345" s="69"/>
      <c r="H345" s="69"/>
      <c r="I345" s="69"/>
      <c r="J345" s="69"/>
      <c r="K345" s="69"/>
      <c r="L345" s="69"/>
      <c r="M345" s="69"/>
      <c r="N345" s="69"/>
      <c r="O345" s="69"/>
      <c r="P345" s="69"/>
      <c r="Q345" s="69"/>
      <c r="R345" s="69"/>
      <c r="S345" s="69"/>
      <c r="T345" s="69"/>
      <c r="U345" s="69"/>
      <c r="V345" s="69"/>
      <c r="W345" s="69"/>
      <c r="X345" s="69"/>
      <c r="Y345" s="69"/>
      <c r="Z345" s="69"/>
      <c r="AA345" s="69"/>
      <c r="AB345" s="69"/>
      <c r="AC345" s="69"/>
      <c r="AD345" s="69"/>
      <c r="AE345" s="69"/>
      <c r="AF345" s="69"/>
      <c r="AG345" s="69"/>
      <c r="AH345" s="69"/>
      <c r="AI345" s="69"/>
      <c r="AJ345" s="69"/>
      <c r="AK345" s="69"/>
      <c r="AL345" s="69"/>
    </row>
    <row r="346" spans="3:38" x14ac:dyDescent="0.35">
      <c r="C346" s="68"/>
      <c r="D346" s="69"/>
      <c r="E346" s="69"/>
      <c r="F346" s="69"/>
      <c r="G346" s="69"/>
      <c r="H346" s="69"/>
      <c r="I346" s="69"/>
      <c r="J346" s="69"/>
      <c r="K346" s="69"/>
      <c r="L346" s="69"/>
      <c r="M346" s="69"/>
      <c r="N346" s="69"/>
      <c r="O346" s="69"/>
      <c r="P346" s="69"/>
      <c r="Q346" s="69"/>
      <c r="R346" s="69"/>
      <c r="S346" s="69"/>
      <c r="T346" s="69"/>
      <c r="U346" s="69"/>
      <c r="V346" s="69"/>
      <c r="W346" s="69"/>
      <c r="X346" s="69"/>
      <c r="Y346" s="69"/>
      <c r="Z346" s="69"/>
      <c r="AA346" s="69"/>
      <c r="AB346" s="69"/>
      <c r="AC346" s="69"/>
      <c r="AD346" s="69"/>
      <c r="AE346" s="69"/>
      <c r="AF346" s="69"/>
      <c r="AG346" s="69"/>
      <c r="AH346" s="69"/>
      <c r="AI346" s="69"/>
      <c r="AJ346" s="69"/>
      <c r="AK346" s="69"/>
      <c r="AL346" s="69"/>
    </row>
    <row r="347" spans="3:38" x14ac:dyDescent="0.35">
      <c r="C347" s="68"/>
      <c r="D347" s="69"/>
      <c r="E347" s="69"/>
      <c r="F347" s="69"/>
      <c r="G347" s="69"/>
      <c r="H347" s="69"/>
      <c r="I347" s="69"/>
      <c r="J347" s="69"/>
      <c r="K347" s="69"/>
      <c r="L347" s="69"/>
      <c r="M347" s="69"/>
      <c r="N347" s="69"/>
      <c r="O347" s="69"/>
      <c r="P347" s="69"/>
      <c r="Q347" s="69"/>
      <c r="R347" s="69"/>
      <c r="S347" s="69"/>
      <c r="T347" s="69"/>
      <c r="U347" s="69"/>
      <c r="V347" s="69"/>
      <c r="W347" s="69"/>
      <c r="X347" s="69"/>
      <c r="Y347" s="69"/>
      <c r="Z347" s="69"/>
      <c r="AA347" s="69"/>
      <c r="AB347" s="69"/>
      <c r="AC347" s="69"/>
      <c r="AD347" s="69"/>
      <c r="AE347" s="69"/>
      <c r="AF347" s="69"/>
      <c r="AG347" s="69"/>
      <c r="AH347" s="69"/>
      <c r="AI347" s="69"/>
      <c r="AJ347" s="69"/>
      <c r="AK347" s="69"/>
      <c r="AL347" s="69"/>
    </row>
    <row r="348" spans="3:38" x14ac:dyDescent="0.35">
      <c r="C348" s="68"/>
      <c r="D348" s="69"/>
      <c r="E348" s="69"/>
      <c r="F348" s="69"/>
      <c r="G348" s="69"/>
      <c r="H348" s="69"/>
      <c r="I348" s="69"/>
      <c r="J348" s="69"/>
      <c r="K348" s="69"/>
      <c r="L348" s="69"/>
      <c r="M348" s="69"/>
      <c r="N348" s="69"/>
      <c r="O348" s="69"/>
      <c r="P348" s="69"/>
      <c r="Q348" s="69"/>
      <c r="R348" s="69"/>
      <c r="S348" s="69"/>
      <c r="T348" s="69"/>
      <c r="U348" s="69"/>
      <c r="V348" s="69"/>
      <c r="W348" s="69"/>
      <c r="X348" s="69"/>
      <c r="Y348" s="69"/>
      <c r="Z348" s="69"/>
      <c r="AA348" s="69"/>
      <c r="AB348" s="69"/>
      <c r="AC348" s="69"/>
      <c r="AD348" s="69"/>
      <c r="AE348" s="69"/>
      <c r="AF348" s="69"/>
      <c r="AG348" s="69"/>
      <c r="AH348" s="69"/>
      <c r="AI348" s="69"/>
      <c r="AJ348" s="69"/>
      <c r="AK348" s="69"/>
      <c r="AL348" s="69"/>
    </row>
    <row r="349" spans="3:38" x14ac:dyDescent="0.35">
      <c r="C349" s="68"/>
      <c r="D349" s="69"/>
      <c r="E349" s="69"/>
      <c r="F349" s="69"/>
      <c r="G349" s="69"/>
      <c r="H349" s="69"/>
      <c r="I349" s="69"/>
      <c r="J349" s="69"/>
      <c r="K349" s="69"/>
      <c r="L349" s="69"/>
      <c r="M349" s="69"/>
      <c r="N349" s="69"/>
      <c r="O349" s="69"/>
      <c r="P349" s="69"/>
      <c r="Q349" s="69"/>
      <c r="R349" s="69"/>
      <c r="S349" s="69"/>
      <c r="T349" s="69"/>
      <c r="U349" s="69"/>
      <c r="V349" s="69"/>
      <c r="W349" s="69"/>
      <c r="X349" s="69"/>
      <c r="Y349" s="69"/>
      <c r="Z349" s="69"/>
      <c r="AA349" s="69"/>
      <c r="AB349" s="69"/>
      <c r="AC349" s="69"/>
      <c r="AD349" s="69"/>
      <c r="AE349" s="69"/>
      <c r="AF349" s="69"/>
      <c r="AG349" s="69"/>
      <c r="AH349" s="69"/>
      <c r="AI349" s="69"/>
      <c r="AJ349" s="69"/>
      <c r="AK349" s="69"/>
      <c r="AL349" s="69"/>
    </row>
    <row r="350" spans="3:38" x14ac:dyDescent="0.35">
      <c r="C350" s="68"/>
      <c r="D350" s="69"/>
      <c r="E350" s="69"/>
      <c r="F350" s="69"/>
      <c r="G350" s="69"/>
      <c r="H350" s="69"/>
      <c r="I350" s="69"/>
      <c r="J350" s="69"/>
      <c r="K350" s="69"/>
      <c r="L350" s="69"/>
      <c r="M350" s="69"/>
      <c r="N350" s="69"/>
      <c r="O350" s="69"/>
      <c r="P350" s="69"/>
      <c r="Q350" s="69"/>
      <c r="R350" s="69"/>
      <c r="S350" s="69"/>
      <c r="T350" s="69"/>
      <c r="U350" s="69"/>
      <c r="V350" s="69"/>
      <c r="W350" s="69"/>
      <c r="X350" s="69"/>
      <c r="Y350" s="69"/>
      <c r="Z350" s="69"/>
      <c r="AA350" s="69"/>
      <c r="AB350" s="69"/>
      <c r="AC350" s="69"/>
      <c r="AD350" s="69"/>
      <c r="AE350" s="69"/>
      <c r="AF350" s="69"/>
      <c r="AG350" s="69"/>
      <c r="AH350" s="69"/>
      <c r="AI350" s="69"/>
      <c r="AJ350" s="69"/>
      <c r="AK350" s="69"/>
      <c r="AL350" s="69"/>
    </row>
    <row r="351" spans="3:38" x14ac:dyDescent="0.35">
      <c r="C351" s="68"/>
      <c r="D351" s="69"/>
      <c r="E351" s="69"/>
      <c r="F351" s="69"/>
      <c r="G351" s="69"/>
      <c r="H351" s="69"/>
      <c r="I351" s="69"/>
      <c r="J351" s="69"/>
      <c r="K351" s="69"/>
      <c r="L351" s="69"/>
      <c r="M351" s="69"/>
      <c r="N351" s="69"/>
      <c r="O351" s="69"/>
      <c r="P351" s="69"/>
      <c r="Q351" s="69"/>
      <c r="R351" s="69"/>
      <c r="S351" s="69"/>
      <c r="T351" s="69"/>
      <c r="U351" s="69"/>
      <c r="V351" s="69"/>
      <c r="W351" s="69"/>
      <c r="X351" s="69"/>
      <c r="Y351" s="69"/>
      <c r="Z351" s="69"/>
      <c r="AA351" s="69"/>
      <c r="AB351" s="69"/>
      <c r="AC351" s="69"/>
      <c r="AD351" s="69"/>
      <c r="AE351" s="69"/>
      <c r="AF351" s="69"/>
      <c r="AG351" s="69"/>
      <c r="AH351" s="69"/>
      <c r="AI351" s="69"/>
      <c r="AJ351" s="69"/>
      <c r="AK351" s="69"/>
      <c r="AL351" s="69"/>
    </row>
    <row r="352" spans="3:38" x14ac:dyDescent="0.35">
      <c r="C352" s="68"/>
      <c r="D352" s="69"/>
      <c r="E352" s="69"/>
      <c r="F352" s="69"/>
      <c r="G352" s="69"/>
      <c r="H352" s="69"/>
      <c r="I352" s="69"/>
      <c r="J352" s="69"/>
      <c r="K352" s="69"/>
      <c r="L352" s="69"/>
      <c r="M352" s="69"/>
      <c r="N352" s="69"/>
      <c r="O352" s="69"/>
      <c r="P352" s="69"/>
      <c r="Q352" s="69"/>
      <c r="R352" s="69"/>
      <c r="S352" s="69"/>
      <c r="T352" s="69"/>
      <c r="U352" s="69"/>
      <c r="V352" s="69"/>
      <c r="W352" s="69"/>
      <c r="X352" s="69"/>
      <c r="Y352" s="69"/>
      <c r="Z352" s="69"/>
      <c r="AA352" s="69"/>
      <c r="AB352" s="69"/>
      <c r="AC352" s="69"/>
      <c r="AD352" s="69"/>
      <c r="AE352" s="69"/>
      <c r="AF352" s="69"/>
      <c r="AG352" s="69"/>
      <c r="AH352" s="69"/>
      <c r="AI352" s="69"/>
      <c r="AJ352" s="69"/>
      <c r="AK352" s="69"/>
      <c r="AL352" s="69"/>
    </row>
    <row r="353" spans="3:38" x14ac:dyDescent="0.35">
      <c r="C353" s="68"/>
      <c r="D353" s="69"/>
      <c r="E353" s="69"/>
      <c r="F353" s="69"/>
      <c r="G353" s="69"/>
      <c r="H353" s="69"/>
      <c r="I353" s="69"/>
      <c r="J353" s="69"/>
      <c r="K353" s="69"/>
      <c r="L353" s="69"/>
      <c r="M353" s="69"/>
      <c r="N353" s="69"/>
      <c r="O353" s="69"/>
      <c r="P353" s="69"/>
      <c r="Q353" s="69"/>
      <c r="R353" s="69"/>
      <c r="S353" s="69"/>
      <c r="T353" s="69"/>
      <c r="U353" s="69"/>
      <c r="V353" s="69"/>
      <c r="W353" s="69"/>
      <c r="X353" s="69"/>
      <c r="Y353" s="69"/>
      <c r="Z353" s="69"/>
      <c r="AA353" s="69"/>
      <c r="AB353" s="69"/>
      <c r="AC353" s="69"/>
      <c r="AD353" s="69"/>
      <c r="AE353" s="69"/>
      <c r="AF353" s="69"/>
      <c r="AG353" s="69"/>
      <c r="AH353" s="69"/>
      <c r="AI353" s="69"/>
      <c r="AJ353" s="69"/>
      <c r="AK353" s="69"/>
      <c r="AL353" s="69"/>
    </row>
    <row r="354" spans="3:38" x14ac:dyDescent="0.35">
      <c r="C354" s="68"/>
      <c r="D354" s="69"/>
      <c r="E354" s="69"/>
      <c r="F354" s="69"/>
      <c r="G354" s="69"/>
      <c r="H354" s="69"/>
      <c r="I354" s="69"/>
      <c r="J354" s="69"/>
      <c r="K354" s="69"/>
      <c r="L354" s="69"/>
      <c r="M354" s="69"/>
      <c r="N354" s="69"/>
      <c r="O354" s="69"/>
      <c r="P354" s="69"/>
      <c r="Q354" s="69"/>
      <c r="R354" s="69"/>
      <c r="S354" s="69"/>
      <c r="T354" s="69"/>
      <c r="U354" s="69"/>
      <c r="V354" s="69"/>
      <c r="W354" s="69"/>
      <c r="X354" s="69"/>
      <c r="Y354" s="69"/>
      <c r="Z354" s="69"/>
      <c r="AA354" s="69"/>
      <c r="AB354" s="69"/>
      <c r="AC354" s="69"/>
      <c r="AD354" s="69"/>
      <c r="AE354" s="69"/>
      <c r="AF354" s="69"/>
      <c r="AG354" s="69"/>
      <c r="AH354" s="69"/>
      <c r="AI354" s="69"/>
      <c r="AJ354" s="69"/>
      <c r="AK354" s="69"/>
      <c r="AL354" s="69"/>
    </row>
    <row r="355" spans="3:38" x14ac:dyDescent="0.35">
      <c r="C355" s="68"/>
      <c r="D355" s="69"/>
      <c r="E355" s="69"/>
      <c r="F355" s="69"/>
      <c r="G355" s="69"/>
      <c r="H355" s="69"/>
      <c r="I355" s="69"/>
      <c r="J355" s="69"/>
      <c r="K355" s="69"/>
      <c r="L355" s="69"/>
      <c r="M355" s="69"/>
      <c r="N355" s="69"/>
      <c r="O355" s="69"/>
      <c r="P355" s="69"/>
      <c r="Q355" s="69"/>
      <c r="R355" s="69"/>
      <c r="S355" s="69"/>
      <c r="T355" s="69"/>
      <c r="U355" s="69"/>
      <c r="V355" s="69"/>
      <c r="W355" s="69"/>
      <c r="X355" s="69"/>
      <c r="Y355" s="69"/>
      <c r="Z355" s="69"/>
      <c r="AA355" s="69"/>
      <c r="AB355" s="69"/>
      <c r="AC355" s="69"/>
      <c r="AD355" s="69"/>
      <c r="AE355" s="69"/>
      <c r="AF355" s="69"/>
      <c r="AG355" s="69"/>
      <c r="AH355" s="69"/>
      <c r="AI355" s="69"/>
      <c r="AJ355" s="69"/>
      <c r="AK355" s="69"/>
      <c r="AL355" s="69"/>
    </row>
    <row r="356" spans="3:38" x14ac:dyDescent="0.35">
      <c r="C356" s="68"/>
      <c r="D356" s="69"/>
      <c r="E356" s="69"/>
      <c r="F356" s="69"/>
      <c r="G356" s="69"/>
      <c r="H356" s="69"/>
      <c r="I356" s="69"/>
      <c r="J356" s="69"/>
      <c r="K356" s="69"/>
      <c r="L356" s="69"/>
      <c r="M356" s="69"/>
      <c r="N356" s="69"/>
      <c r="O356" s="69"/>
      <c r="P356" s="69"/>
      <c r="Q356" s="69"/>
      <c r="R356" s="69"/>
      <c r="S356" s="69"/>
      <c r="T356" s="69"/>
      <c r="U356" s="69"/>
      <c r="V356" s="69"/>
      <c r="W356" s="69"/>
      <c r="X356" s="69"/>
      <c r="Y356" s="69"/>
      <c r="Z356" s="69"/>
      <c r="AA356" s="69"/>
      <c r="AB356" s="69"/>
      <c r="AC356" s="69"/>
      <c r="AD356" s="69"/>
      <c r="AE356" s="69"/>
      <c r="AF356" s="69"/>
      <c r="AG356" s="69"/>
      <c r="AH356" s="69"/>
      <c r="AI356" s="69"/>
      <c r="AJ356" s="69"/>
      <c r="AK356" s="69"/>
      <c r="AL356" s="69"/>
    </row>
    <row r="357" spans="3:38" x14ac:dyDescent="0.35">
      <c r="C357" s="68"/>
      <c r="D357" s="69"/>
      <c r="E357" s="69"/>
      <c r="F357" s="69"/>
      <c r="G357" s="69"/>
      <c r="H357" s="69"/>
      <c r="I357" s="69"/>
      <c r="J357" s="69"/>
      <c r="K357" s="69"/>
      <c r="L357" s="69"/>
      <c r="M357" s="69"/>
      <c r="N357" s="69"/>
      <c r="O357" s="69"/>
      <c r="P357" s="69"/>
      <c r="Q357" s="69"/>
      <c r="R357" s="69"/>
      <c r="S357" s="69"/>
      <c r="T357" s="69"/>
      <c r="U357" s="69"/>
      <c r="V357" s="69"/>
      <c r="W357" s="69"/>
      <c r="X357" s="69"/>
      <c r="Y357" s="69"/>
      <c r="Z357" s="69"/>
      <c r="AA357" s="69"/>
      <c r="AB357" s="69"/>
      <c r="AC357" s="69"/>
      <c r="AD357" s="69"/>
      <c r="AE357" s="69"/>
      <c r="AF357" s="69"/>
      <c r="AG357" s="69"/>
      <c r="AH357" s="69"/>
      <c r="AI357" s="69"/>
      <c r="AJ357" s="69"/>
      <c r="AK357" s="69"/>
      <c r="AL357" s="69"/>
    </row>
    <row r="358" spans="3:38" x14ac:dyDescent="0.35">
      <c r="C358" s="68"/>
      <c r="D358" s="69"/>
      <c r="E358" s="69"/>
      <c r="F358" s="69"/>
      <c r="G358" s="69"/>
      <c r="H358" s="69"/>
      <c r="I358" s="69"/>
      <c r="J358" s="69"/>
      <c r="K358" s="69"/>
      <c r="L358" s="69"/>
      <c r="M358" s="69"/>
      <c r="N358" s="69"/>
      <c r="O358" s="69"/>
      <c r="P358" s="69"/>
      <c r="Q358" s="69"/>
      <c r="R358" s="69"/>
      <c r="S358" s="69"/>
      <c r="T358" s="69"/>
      <c r="U358" s="69"/>
      <c r="V358" s="69"/>
      <c r="W358" s="69"/>
      <c r="X358" s="69"/>
      <c r="Y358" s="69"/>
      <c r="Z358" s="69"/>
      <c r="AA358" s="69"/>
      <c r="AB358" s="69"/>
      <c r="AC358" s="69"/>
      <c r="AD358" s="69"/>
      <c r="AE358" s="69"/>
      <c r="AF358" s="69"/>
      <c r="AG358" s="69"/>
      <c r="AH358" s="69"/>
      <c r="AI358" s="69"/>
      <c r="AJ358" s="69"/>
      <c r="AK358" s="69"/>
      <c r="AL358" s="69"/>
    </row>
    <row r="359" spans="3:38" x14ac:dyDescent="0.35">
      <c r="C359" s="68"/>
      <c r="D359" s="69"/>
      <c r="E359" s="69"/>
      <c r="F359" s="69"/>
      <c r="G359" s="69"/>
      <c r="H359" s="69"/>
      <c r="I359" s="69"/>
      <c r="J359" s="69"/>
      <c r="K359" s="69"/>
      <c r="L359" s="69"/>
      <c r="M359" s="69"/>
      <c r="N359" s="69"/>
      <c r="O359" s="69"/>
      <c r="P359" s="69"/>
      <c r="Q359" s="69"/>
      <c r="R359" s="69"/>
      <c r="S359" s="69"/>
      <c r="T359" s="69"/>
      <c r="U359" s="69"/>
      <c r="V359" s="69"/>
      <c r="W359" s="69"/>
      <c r="X359" s="69"/>
      <c r="Y359" s="69"/>
      <c r="Z359" s="69"/>
      <c r="AA359" s="69"/>
      <c r="AB359" s="69"/>
      <c r="AC359" s="69"/>
      <c r="AD359" s="69"/>
      <c r="AE359" s="69"/>
      <c r="AF359" s="69"/>
      <c r="AG359" s="69"/>
      <c r="AH359" s="69"/>
      <c r="AI359" s="69"/>
      <c r="AJ359" s="69"/>
      <c r="AK359" s="69"/>
      <c r="AL359" s="69"/>
    </row>
    <row r="360" spans="3:38" x14ac:dyDescent="0.35">
      <c r="C360" s="68"/>
      <c r="D360" s="69"/>
      <c r="E360" s="69"/>
      <c r="F360" s="69"/>
      <c r="G360" s="69"/>
      <c r="H360" s="69"/>
      <c r="I360" s="69"/>
      <c r="J360" s="69"/>
      <c r="K360" s="69"/>
      <c r="L360" s="69"/>
      <c r="M360" s="69"/>
      <c r="N360" s="69"/>
      <c r="O360" s="69"/>
      <c r="P360" s="69"/>
      <c r="Q360" s="69"/>
      <c r="R360" s="69"/>
      <c r="S360" s="69"/>
      <c r="T360" s="69"/>
      <c r="U360" s="69"/>
      <c r="V360" s="69"/>
      <c r="W360" s="69"/>
      <c r="X360" s="69"/>
      <c r="Y360" s="69"/>
      <c r="Z360" s="69"/>
      <c r="AA360" s="69"/>
      <c r="AB360" s="69"/>
      <c r="AC360" s="69"/>
      <c r="AD360" s="69"/>
      <c r="AE360" s="69"/>
      <c r="AF360" s="69"/>
      <c r="AG360" s="69"/>
      <c r="AH360" s="69"/>
      <c r="AI360" s="69"/>
      <c r="AJ360" s="69"/>
      <c r="AK360" s="69"/>
      <c r="AL360" s="69"/>
    </row>
    <row r="361" spans="3:38" x14ac:dyDescent="0.35">
      <c r="C361" s="68"/>
      <c r="D361" s="69"/>
      <c r="E361" s="69"/>
      <c r="F361" s="69"/>
      <c r="G361" s="69"/>
      <c r="H361" s="69"/>
      <c r="I361" s="69"/>
      <c r="J361" s="69"/>
      <c r="K361" s="69"/>
      <c r="L361" s="69"/>
      <c r="M361" s="69"/>
      <c r="N361" s="69"/>
      <c r="O361" s="69"/>
      <c r="P361" s="69"/>
      <c r="Q361" s="69"/>
      <c r="R361" s="69"/>
      <c r="S361" s="69"/>
      <c r="T361" s="69"/>
      <c r="U361" s="69"/>
      <c r="V361" s="69"/>
      <c r="W361" s="69"/>
      <c r="X361" s="69"/>
      <c r="Y361" s="69"/>
      <c r="Z361" s="69"/>
      <c r="AA361" s="69"/>
      <c r="AB361" s="69"/>
      <c r="AC361" s="69"/>
      <c r="AD361" s="69"/>
      <c r="AE361" s="69"/>
      <c r="AF361" s="69"/>
      <c r="AG361" s="69"/>
      <c r="AH361" s="69"/>
      <c r="AI361" s="69"/>
      <c r="AJ361" s="69"/>
      <c r="AK361" s="69"/>
      <c r="AL361" s="69"/>
    </row>
    <row r="362" spans="3:38" x14ac:dyDescent="0.35">
      <c r="C362" s="68"/>
      <c r="D362" s="69"/>
      <c r="E362" s="69"/>
      <c r="F362" s="69"/>
      <c r="G362" s="69"/>
      <c r="H362" s="69"/>
      <c r="I362" s="69"/>
      <c r="J362" s="69"/>
      <c r="K362" s="69"/>
      <c r="L362" s="69"/>
      <c r="M362" s="69"/>
      <c r="N362" s="69"/>
      <c r="O362" s="69"/>
      <c r="P362" s="69"/>
      <c r="Q362" s="69"/>
      <c r="R362" s="69"/>
      <c r="S362" s="69"/>
      <c r="T362" s="69"/>
      <c r="U362" s="69"/>
      <c r="V362" s="69"/>
      <c r="W362" s="69"/>
      <c r="X362" s="69"/>
      <c r="Y362" s="69"/>
      <c r="Z362" s="69"/>
      <c r="AA362" s="69"/>
      <c r="AB362" s="69"/>
      <c r="AC362" s="69"/>
      <c r="AD362" s="69"/>
      <c r="AE362" s="69"/>
      <c r="AF362" s="69"/>
      <c r="AG362" s="69"/>
      <c r="AH362" s="69"/>
      <c r="AI362" s="69"/>
      <c r="AJ362" s="69"/>
      <c r="AK362" s="69"/>
      <c r="AL362" s="69"/>
    </row>
    <row r="363" spans="3:38" x14ac:dyDescent="0.35">
      <c r="C363" s="68"/>
      <c r="D363" s="69"/>
      <c r="E363" s="69"/>
      <c r="F363" s="69"/>
      <c r="G363" s="69"/>
      <c r="H363" s="69"/>
      <c r="I363" s="69"/>
      <c r="J363" s="69"/>
      <c r="K363" s="69"/>
      <c r="L363" s="69"/>
      <c r="M363" s="69"/>
      <c r="N363" s="69"/>
      <c r="O363" s="69"/>
      <c r="P363" s="69"/>
      <c r="Q363" s="69"/>
      <c r="R363" s="69"/>
      <c r="S363" s="69"/>
      <c r="T363" s="69"/>
      <c r="U363" s="69"/>
      <c r="V363" s="69"/>
      <c r="W363" s="69"/>
      <c r="X363" s="69"/>
      <c r="Y363" s="69"/>
      <c r="Z363" s="69"/>
      <c r="AA363" s="69"/>
      <c r="AB363" s="69"/>
      <c r="AC363" s="69"/>
      <c r="AD363" s="69"/>
      <c r="AE363" s="69"/>
      <c r="AF363" s="69"/>
      <c r="AG363" s="69"/>
      <c r="AH363" s="69"/>
      <c r="AI363" s="69"/>
      <c r="AJ363" s="69"/>
      <c r="AK363" s="69"/>
      <c r="AL363" s="69"/>
    </row>
    <row r="364" spans="3:38" x14ac:dyDescent="0.35">
      <c r="C364" s="68"/>
      <c r="D364" s="69"/>
      <c r="E364" s="69"/>
      <c r="F364" s="69"/>
      <c r="G364" s="69"/>
      <c r="H364" s="69"/>
      <c r="I364" s="69"/>
      <c r="J364" s="69"/>
      <c r="K364" s="69"/>
      <c r="L364" s="69"/>
      <c r="M364" s="69"/>
      <c r="N364" s="69"/>
      <c r="O364" s="69"/>
      <c r="P364" s="69"/>
      <c r="Q364" s="69"/>
      <c r="R364" s="69"/>
      <c r="S364" s="69"/>
      <c r="T364" s="69"/>
      <c r="U364" s="69"/>
      <c r="V364" s="69"/>
      <c r="W364" s="69"/>
      <c r="X364" s="69"/>
      <c r="Y364" s="69"/>
      <c r="Z364" s="69"/>
      <c r="AA364" s="69"/>
      <c r="AB364" s="69"/>
      <c r="AC364" s="69"/>
      <c r="AD364" s="69"/>
      <c r="AE364" s="69"/>
      <c r="AF364" s="69"/>
      <c r="AG364" s="69"/>
      <c r="AH364" s="69"/>
      <c r="AI364" s="69"/>
      <c r="AJ364" s="69"/>
      <c r="AK364" s="69"/>
      <c r="AL364" s="69"/>
    </row>
    <row r="365" spans="3:38" x14ac:dyDescent="0.35">
      <c r="C365" s="68"/>
      <c r="D365" s="69"/>
      <c r="E365" s="69"/>
      <c r="F365" s="69"/>
      <c r="G365" s="69"/>
      <c r="H365" s="69"/>
      <c r="I365" s="69"/>
      <c r="J365" s="69"/>
      <c r="K365" s="69"/>
      <c r="L365" s="69"/>
      <c r="M365" s="69"/>
      <c r="N365" s="69"/>
      <c r="O365" s="69"/>
      <c r="P365" s="69"/>
      <c r="Q365" s="69"/>
      <c r="R365" s="69"/>
      <c r="S365" s="69"/>
      <c r="T365" s="69"/>
      <c r="U365" s="69"/>
      <c r="V365" s="69"/>
      <c r="W365" s="69"/>
      <c r="X365" s="69"/>
      <c r="Y365" s="69"/>
      <c r="Z365" s="69"/>
      <c r="AA365" s="69"/>
      <c r="AB365" s="69"/>
      <c r="AC365" s="69"/>
      <c r="AD365" s="69"/>
      <c r="AE365" s="69"/>
      <c r="AF365" s="69"/>
      <c r="AG365" s="69"/>
      <c r="AH365" s="69"/>
      <c r="AI365" s="69"/>
      <c r="AJ365" s="69"/>
      <c r="AK365" s="69"/>
      <c r="AL365" s="69"/>
    </row>
    <row r="366" spans="3:38" x14ac:dyDescent="0.35">
      <c r="C366" s="68"/>
      <c r="D366" s="69"/>
      <c r="E366" s="69"/>
      <c r="F366" s="69"/>
      <c r="G366" s="69"/>
      <c r="H366" s="69"/>
      <c r="I366" s="69"/>
      <c r="J366" s="69"/>
      <c r="K366" s="69"/>
      <c r="L366" s="69"/>
      <c r="M366" s="69"/>
      <c r="N366" s="69"/>
      <c r="O366" s="69"/>
      <c r="P366" s="69"/>
      <c r="Q366" s="69"/>
      <c r="R366" s="69"/>
      <c r="S366" s="69"/>
      <c r="T366" s="69"/>
      <c r="U366" s="69"/>
      <c r="V366" s="69"/>
      <c r="W366" s="69"/>
      <c r="X366" s="69"/>
      <c r="Y366" s="69"/>
      <c r="Z366" s="69"/>
      <c r="AA366" s="69"/>
      <c r="AB366" s="69"/>
      <c r="AC366" s="69"/>
      <c r="AD366" s="69"/>
      <c r="AE366" s="69"/>
      <c r="AF366" s="69"/>
      <c r="AG366" s="69"/>
      <c r="AH366" s="69"/>
      <c r="AI366" s="69"/>
      <c r="AJ366" s="69"/>
      <c r="AK366" s="69"/>
      <c r="AL366" s="69"/>
    </row>
    <row r="367" spans="3:38" x14ac:dyDescent="0.35">
      <c r="C367" s="68"/>
      <c r="D367" s="69"/>
      <c r="E367" s="69"/>
      <c r="F367" s="69"/>
      <c r="G367" s="69"/>
      <c r="H367" s="69"/>
      <c r="I367" s="69"/>
      <c r="J367" s="69"/>
      <c r="K367" s="69"/>
      <c r="L367" s="69"/>
      <c r="M367" s="69"/>
      <c r="N367" s="69"/>
      <c r="O367" s="69"/>
      <c r="P367" s="69"/>
      <c r="Q367" s="69"/>
      <c r="R367" s="69"/>
      <c r="S367" s="69"/>
      <c r="T367" s="69"/>
      <c r="U367" s="69"/>
      <c r="V367" s="69"/>
      <c r="W367" s="69"/>
      <c r="X367" s="69"/>
      <c r="Y367" s="69"/>
      <c r="Z367" s="69"/>
      <c r="AA367" s="69"/>
      <c r="AB367" s="69"/>
      <c r="AC367" s="69"/>
      <c r="AD367" s="69"/>
      <c r="AE367" s="69"/>
      <c r="AF367" s="69"/>
      <c r="AG367" s="69"/>
      <c r="AH367" s="69"/>
      <c r="AI367" s="69"/>
      <c r="AJ367" s="69"/>
      <c r="AK367" s="69"/>
      <c r="AL367" s="69"/>
    </row>
    <row r="368" spans="3:38" x14ac:dyDescent="0.35">
      <c r="C368" s="68"/>
      <c r="D368" s="69"/>
      <c r="E368" s="69"/>
      <c r="F368" s="69"/>
      <c r="G368" s="69"/>
      <c r="H368" s="69"/>
      <c r="I368" s="69"/>
      <c r="J368" s="69"/>
      <c r="K368" s="69"/>
      <c r="L368" s="69"/>
      <c r="M368" s="69"/>
      <c r="N368" s="69"/>
      <c r="O368" s="69"/>
      <c r="P368" s="69"/>
      <c r="Q368" s="69"/>
      <c r="R368" s="69"/>
      <c r="S368" s="69"/>
      <c r="T368" s="69"/>
      <c r="U368" s="69"/>
      <c r="V368" s="69"/>
      <c r="W368" s="69"/>
      <c r="X368" s="69"/>
      <c r="Y368" s="69"/>
      <c r="Z368" s="69"/>
      <c r="AA368" s="69"/>
      <c r="AB368" s="69"/>
      <c r="AC368" s="69"/>
      <c r="AD368" s="69"/>
      <c r="AE368" s="69"/>
      <c r="AF368" s="69"/>
      <c r="AG368" s="69"/>
      <c r="AH368" s="69"/>
      <c r="AI368" s="69"/>
      <c r="AJ368" s="69"/>
      <c r="AK368" s="69"/>
      <c r="AL368" s="69"/>
    </row>
    <row r="369" spans="3:38" x14ac:dyDescent="0.35">
      <c r="C369" s="68"/>
      <c r="D369" s="69"/>
      <c r="E369" s="69"/>
      <c r="F369" s="69"/>
      <c r="G369" s="69"/>
      <c r="H369" s="69"/>
      <c r="I369" s="69"/>
      <c r="J369" s="69"/>
      <c r="K369" s="69"/>
      <c r="L369" s="69"/>
      <c r="M369" s="69"/>
      <c r="N369" s="69"/>
      <c r="O369" s="69"/>
      <c r="P369" s="69"/>
      <c r="Q369" s="69"/>
      <c r="R369" s="69"/>
      <c r="S369" s="69"/>
      <c r="T369" s="69"/>
      <c r="U369" s="69"/>
      <c r="V369" s="69"/>
      <c r="W369" s="69"/>
      <c r="X369" s="69"/>
      <c r="Y369" s="69"/>
      <c r="Z369" s="69"/>
      <c r="AA369" s="69"/>
      <c r="AB369" s="69"/>
      <c r="AC369" s="69"/>
      <c r="AD369" s="69"/>
      <c r="AE369" s="69"/>
      <c r="AF369" s="69"/>
      <c r="AG369" s="69"/>
      <c r="AH369" s="69"/>
      <c r="AI369" s="69"/>
      <c r="AJ369" s="69"/>
      <c r="AK369" s="69"/>
      <c r="AL369" s="69"/>
    </row>
    <row r="370" spans="3:38" x14ac:dyDescent="0.35">
      <c r="C370" s="68"/>
      <c r="D370" s="69"/>
      <c r="E370" s="69"/>
      <c r="F370" s="69"/>
      <c r="G370" s="69"/>
      <c r="H370" s="69"/>
      <c r="I370" s="69"/>
      <c r="J370" s="69"/>
      <c r="K370" s="69"/>
      <c r="L370" s="69"/>
      <c r="M370" s="69"/>
      <c r="N370" s="69"/>
      <c r="O370" s="69"/>
      <c r="P370" s="69"/>
      <c r="Q370" s="69"/>
      <c r="R370" s="69"/>
      <c r="S370" s="69"/>
      <c r="T370" s="69"/>
      <c r="U370" s="69"/>
      <c r="V370" s="69"/>
      <c r="W370" s="69"/>
      <c r="X370" s="69"/>
      <c r="Y370" s="69"/>
      <c r="Z370" s="69"/>
      <c r="AA370" s="69"/>
      <c r="AB370" s="69"/>
      <c r="AC370" s="69"/>
      <c r="AD370" s="69"/>
      <c r="AE370" s="69"/>
      <c r="AF370" s="69"/>
      <c r="AG370" s="69"/>
      <c r="AH370" s="69"/>
      <c r="AI370" s="69"/>
      <c r="AJ370" s="69"/>
      <c r="AK370" s="69"/>
      <c r="AL370" s="69"/>
    </row>
    <row r="371" spans="3:38" x14ac:dyDescent="0.35">
      <c r="C371" s="68"/>
      <c r="D371" s="69"/>
      <c r="E371" s="69"/>
      <c r="F371" s="69"/>
      <c r="G371" s="69"/>
      <c r="H371" s="69"/>
      <c r="I371" s="69"/>
      <c r="J371" s="69"/>
      <c r="K371" s="69"/>
      <c r="L371" s="69"/>
      <c r="M371" s="69"/>
      <c r="N371" s="69"/>
      <c r="O371" s="69"/>
      <c r="P371" s="69"/>
      <c r="Q371" s="69"/>
      <c r="R371" s="69"/>
      <c r="S371" s="69"/>
      <c r="T371" s="69"/>
      <c r="U371" s="69"/>
      <c r="V371" s="69"/>
      <c r="W371" s="69"/>
      <c r="X371" s="69"/>
      <c r="Y371" s="69"/>
      <c r="Z371" s="69"/>
      <c r="AA371" s="69"/>
      <c r="AB371" s="69"/>
      <c r="AC371" s="69"/>
      <c r="AD371" s="69"/>
      <c r="AE371" s="69"/>
      <c r="AF371" s="69"/>
      <c r="AG371" s="69"/>
      <c r="AH371" s="69"/>
      <c r="AI371" s="69"/>
      <c r="AJ371" s="69"/>
      <c r="AK371" s="69"/>
      <c r="AL371" s="69"/>
    </row>
    <row r="372" spans="3:38" x14ac:dyDescent="0.35">
      <c r="C372" s="68"/>
      <c r="D372" s="69"/>
      <c r="E372" s="69"/>
      <c r="F372" s="69"/>
      <c r="G372" s="69"/>
      <c r="H372" s="69"/>
      <c r="I372" s="69"/>
      <c r="J372" s="69"/>
      <c r="K372" s="69"/>
      <c r="L372" s="69"/>
      <c r="M372" s="69"/>
      <c r="N372" s="69"/>
      <c r="O372" s="69"/>
      <c r="P372" s="69"/>
      <c r="Q372" s="69"/>
      <c r="R372" s="69"/>
      <c r="S372" s="69"/>
      <c r="T372" s="69"/>
      <c r="U372" s="69"/>
      <c r="V372" s="69"/>
      <c r="W372" s="69"/>
      <c r="X372" s="69"/>
      <c r="Y372" s="69"/>
      <c r="Z372" s="69"/>
      <c r="AA372" s="69"/>
      <c r="AB372" s="69"/>
      <c r="AC372" s="69"/>
      <c r="AD372" s="69"/>
      <c r="AE372" s="69"/>
      <c r="AF372" s="69"/>
      <c r="AG372" s="69"/>
      <c r="AH372" s="69"/>
      <c r="AI372" s="69"/>
      <c r="AJ372" s="69"/>
      <c r="AK372" s="69"/>
      <c r="AL372" s="69"/>
    </row>
    <row r="373" spans="3:38" x14ac:dyDescent="0.35">
      <c r="C373" s="68"/>
      <c r="D373" s="69"/>
      <c r="E373" s="69"/>
      <c r="F373" s="69"/>
      <c r="G373" s="69"/>
      <c r="H373" s="69"/>
      <c r="I373" s="69"/>
      <c r="J373" s="69"/>
      <c r="K373" s="69"/>
      <c r="L373" s="69"/>
      <c r="M373" s="69"/>
      <c r="N373" s="69"/>
      <c r="O373" s="69"/>
      <c r="P373" s="69"/>
      <c r="Q373" s="69"/>
      <c r="R373" s="69"/>
      <c r="S373" s="69"/>
      <c r="T373" s="69"/>
      <c r="U373" s="69"/>
      <c r="V373" s="69"/>
      <c r="W373" s="69"/>
      <c r="X373" s="69"/>
      <c r="Y373" s="69"/>
      <c r="Z373" s="69"/>
      <c r="AA373" s="69"/>
      <c r="AB373" s="69"/>
      <c r="AC373" s="69"/>
      <c r="AD373" s="69"/>
      <c r="AE373" s="69"/>
      <c r="AF373" s="69"/>
      <c r="AG373" s="69"/>
      <c r="AH373" s="69"/>
      <c r="AI373" s="69"/>
      <c r="AJ373" s="69"/>
      <c r="AK373" s="69"/>
      <c r="AL373" s="69"/>
    </row>
    <row r="374" spans="3:38" x14ac:dyDescent="0.35">
      <c r="C374" s="68"/>
      <c r="D374" s="69"/>
      <c r="E374" s="69"/>
      <c r="F374" s="69"/>
      <c r="G374" s="69"/>
      <c r="H374" s="69"/>
      <c r="I374" s="69"/>
      <c r="J374" s="69"/>
      <c r="K374" s="69"/>
      <c r="L374" s="69"/>
      <c r="M374" s="69"/>
      <c r="N374" s="69"/>
      <c r="O374" s="69"/>
      <c r="P374" s="69"/>
      <c r="Q374" s="69"/>
      <c r="R374" s="69"/>
      <c r="S374" s="69"/>
      <c r="T374" s="69"/>
      <c r="U374" s="69"/>
      <c r="V374" s="69"/>
      <c r="W374" s="69"/>
      <c r="X374" s="69"/>
      <c r="Y374" s="69"/>
      <c r="Z374" s="69"/>
      <c r="AA374" s="69"/>
      <c r="AB374" s="69"/>
      <c r="AC374" s="69"/>
      <c r="AD374" s="69"/>
      <c r="AE374" s="69"/>
      <c r="AF374" s="69"/>
      <c r="AG374" s="69"/>
      <c r="AH374" s="69"/>
      <c r="AI374" s="69"/>
      <c r="AJ374" s="69"/>
      <c r="AK374" s="69"/>
      <c r="AL374" s="69"/>
    </row>
    <row r="375" spans="3:38" x14ac:dyDescent="0.35">
      <c r="C375" s="68"/>
      <c r="D375" s="69"/>
      <c r="E375" s="69"/>
      <c r="F375" s="69"/>
      <c r="G375" s="69"/>
      <c r="H375" s="69"/>
      <c r="I375" s="69"/>
      <c r="J375" s="69"/>
      <c r="K375" s="69"/>
      <c r="L375" s="69"/>
      <c r="M375" s="69"/>
      <c r="N375" s="69"/>
      <c r="O375" s="69"/>
      <c r="P375" s="69"/>
      <c r="Q375" s="69"/>
      <c r="R375" s="69"/>
      <c r="S375" s="69"/>
      <c r="T375" s="69"/>
      <c r="U375" s="69"/>
      <c r="V375" s="69"/>
      <c r="W375" s="69"/>
      <c r="X375" s="69"/>
      <c r="Y375" s="69"/>
      <c r="Z375" s="69"/>
      <c r="AA375" s="69"/>
      <c r="AB375" s="69"/>
      <c r="AC375" s="69"/>
      <c r="AD375" s="69"/>
      <c r="AE375" s="69"/>
      <c r="AF375" s="69"/>
      <c r="AG375" s="69"/>
      <c r="AH375" s="69"/>
      <c r="AI375" s="69"/>
      <c r="AJ375" s="69"/>
      <c r="AK375" s="69"/>
      <c r="AL375" s="69"/>
    </row>
    <row r="376" spans="3:38" x14ac:dyDescent="0.35">
      <c r="C376" s="68"/>
      <c r="D376" s="69"/>
      <c r="E376" s="69"/>
      <c r="F376" s="69"/>
      <c r="G376" s="69"/>
      <c r="H376" s="69"/>
      <c r="I376" s="69"/>
      <c r="J376" s="69"/>
      <c r="K376" s="69"/>
      <c r="L376" s="69"/>
      <c r="M376" s="69"/>
      <c r="N376" s="69"/>
      <c r="O376" s="69"/>
      <c r="P376" s="69"/>
      <c r="Q376" s="69"/>
      <c r="R376" s="69"/>
      <c r="S376" s="69"/>
      <c r="T376" s="69"/>
      <c r="U376" s="69"/>
      <c r="V376" s="69"/>
      <c r="W376" s="69"/>
      <c r="X376" s="69"/>
      <c r="Y376" s="69"/>
      <c r="Z376" s="69"/>
      <c r="AA376" s="69"/>
      <c r="AB376" s="69"/>
      <c r="AC376" s="69"/>
      <c r="AD376" s="69"/>
      <c r="AE376" s="69"/>
      <c r="AF376" s="69"/>
      <c r="AG376" s="69"/>
      <c r="AH376" s="69"/>
      <c r="AI376" s="69"/>
      <c r="AJ376" s="69"/>
      <c r="AK376" s="69"/>
      <c r="AL376" s="69"/>
    </row>
    <row r="377" spans="3:38" x14ac:dyDescent="0.35">
      <c r="C377" s="68"/>
      <c r="D377" s="69"/>
      <c r="E377" s="69"/>
      <c r="F377" s="69"/>
      <c r="G377" s="69"/>
      <c r="H377" s="69"/>
      <c r="I377" s="69"/>
      <c r="J377" s="69"/>
      <c r="K377" s="69"/>
      <c r="L377" s="69"/>
      <c r="M377" s="69"/>
      <c r="N377" s="69"/>
      <c r="O377" s="69"/>
      <c r="P377" s="69"/>
      <c r="Q377" s="69"/>
      <c r="R377" s="69"/>
      <c r="S377" s="69"/>
      <c r="T377" s="69"/>
      <c r="U377" s="69"/>
      <c r="V377" s="69"/>
      <c r="W377" s="69"/>
      <c r="X377" s="69"/>
      <c r="Y377" s="69"/>
      <c r="Z377" s="69"/>
      <c r="AA377" s="69"/>
      <c r="AB377" s="69"/>
      <c r="AC377" s="69"/>
      <c r="AD377" s="69"/>
      <c r="AE377" s="69"/>
      <c r="AF377" s="69"/>
      <c r="AG377" s="69"/>
      <c r="AH377" s="69"/>
      <c r="AI377" s="69"/>
      <c r="AJ377" s="69"/>
      <c r="AK377" s="69"/>
      <c r="AL377" s="69"/>
    </row>
    <row r="378" spans="3:38" x14ac:dyDescent="0.35">
      <c r="C378" s="68"/>
      <c r="D378" s="69"/>
      <c r="E378" s="69"/>
      <c r="F378" s="69"/>
      <c r="G378" s="69"/>
      <c r="H378" s="69"/>
      <c r="I378" s="69"/>
      <c r="J378" s="69"/>
      <c r="K378" s="69"/>
      <c r="L378" s="69"/>
      <c r="M378" s="69"/>
      <c r="N378" s="69"/>
      <c r="O378" s="69"/>
      <c r="P378" s="69"/>
      <c r="Q378" s="69"/>
      <c r="R378" s="69"/>
      <c r="S378" s="69"/>
      <c r="T378" s="69"/>
      <c r="U378" s="69"/>
      <c r="V378" s="69"/>
      <c r="W378" s="69"/>
      <c r="X378" s="69"/>
      <c r="Y378" s="69"/>
      <c r="Z378" s="69"/>
      <c r="AA378" s="69"/>
      <c r="AB378" s="69"/>
      <c r="AC378" s="69"/>
      <c r="AD378" s="69"/>
      <c r="AE378" s="69"/>
      <c r="AF378" s="69"/>
      <c r="AG378" s="69"/>
      <c r="AH378" s="69"/>
      <c r="AI378" s="69"/>
      <c r="AJ378" s="69"/>
      <c r="AK378" s="69"/>
      <c r="AL378" s="69"/>
    </row>
    <row r="379" spans="3:38" x14ac:dyDescent="0.35">
      <c r="C379" s="68"/>
      <c r="D379" s="69"/>
      <c r="E379" s="69"/>
      <c r="F379" s="69"/>
      <c r="G379" s="69"/>
      <c r="H379" s="69"/>
      <c r="I379" s="69"/>
      <c r="J379" s="69"/>
      <c r="K379" s="69"/>
      <c r="L379" s="69"/>
      <c r="M379" s="69"/>
      <c r="N379" s="69"/>
      <c r="O379" s="69"/>
      <c r="P379" s="69"/>
      <c r="Q379" s="69"/>
      <c r="R379" s="69"/>
      <c r="S379" s="69"/>
      <c r="T379" s="69"/>
      <c r="U379" s="69"/>
      <c r="V379" s="69"/>
      <c r="W379" s="69"/>
      <c r="X379" s="69"/>
      <c r="Y379" s="69"/>
      <c r="Z379" s="69"/>
      <c r="AA379" s="69"/>
      <c r="AB379" s="69"/>
      <c r="AC379" s="69"/>
      <c r="AD379" s="69"/>
      <c r="AE379" s="69"/>
      <c r="AF379" s="69"/>
      <c r="AG379" s="69"/>
      <c r="AH379" s="69"/>
      <c r="AI379" s="69"/>
      <c r="AJ379" s="69"/>
      <c r="AK379" s="69"/>
      <c r="AL379" s="69"/>
    </row>
    <row r="380" spans="3:38" x14ac:dyDescent="0.35">
      <c r="C380" s="68"/>
      <c r="D380" s="69"/>
      <c r="E380" s="69"/>
      <c r="F380" s="69"/>
      <c r="G380" s="69"/>
      <c r="H380" s="69"/>
      <c r="I380" s="69"/>
      <c r="J380" s="69"/>
      <c r="K380" s="69"/>
      <c r="L380" s="69"/>
      <c r="M380" s="69"/>
      <c r="N380" s="69"/>
      <c r="O380" s="69"/>
      <c r="P380" s="69"/>
      <c r="Q380" s="69"/>
      <c r="R380" s="69"/>
      <c r="S380" s="69"/>
      <c r="T380" s="69"/>
      <c r="U380" s="69"/>
      <c r="V380" s="69"/>
      <c r="W380" s="69"/>
      <c r="X380" s="69"/>
      <c r="Y380" s="69"/>
      <c r="Z380" s="69"/>
      <c r="AA380" s="69"/>
      <c r="AB380" s="69"/>
      <c r="AC380" s="69"/>
      <c r="AD380" s="69"/>
      <c r="AE380" s="69"/>
      <c r="AF380" s="69"/>
      <c r="AG380" s="69"/>
      <c r="AH380" s="69"/>
      <c r="AI380" s="69"/>
      <c r="AJ380" s="69"/>
      <c r="AK380" s="69"/>
      <c r="AL380" s="69"/>
    </row>
    <row r="381" spans="3:38" x14ac:dyDescent="0.35">
      <c r="C381" s="68"/>
      <c r="D381" s="69"/>
      <c r="E381" s="69"/>
      <c r="F381" s="69"/>
      <c r="G381" s="69"/>
      <c r="H381" s="69"/>
      <c r="I381" s="69"/>
      <c r="J381" s="69"/>
      <c r="K381" s="69"/>
      <c r="L381" s="69"/>
      <c r="M381" s="69"/>
      <c r="N381" s="69"/>
      <c r="O381" s="69"/>
      <c r="P381" s="69"/>
      <c r="Q381" s="69"/>
      <c r="R381" s="69"/>
      <c r="S381" s="69"/>
      <c r="T381" s="69"/>
      <c r="U381" s="69"/>
      <c r="V381" s="69"/>
      <c r="W381" s="69"/>
      <c r="X381" s="69"/>
      <c r="Y381" s="69"/>
      <c r="Z381" s="69"/>
      <c r="AA381" s="69"/>
      <c r="AB381" s="69"/>
      <c r="AC381" s="69"/>
      <c r="AD381" s="69"/>
      <c r="AE381" s="69"/>
      <c r="AF381" s="69"/>
      <c r="AG381" s="69"/>
      <c r="AH381" s="69"/>
      <c r="AI381" s="69"/>
      <c r="AJ381" s="69"/>
      <c r="AK381" s="69"/>
      <c r="AL381" s="69"/>
    </row>
    <row r="382" spans="3:38" x14ac:dyDescent="0.35">
      <c r="C382" s="68"/>
      <c r="D382" s="69"/>
      <c r="E382" s="69"/>
      <c r="F382" s="69"/>
      <c r="G382" s="69"/>
      <c r="H382" s="69"/>
      <c r="I382" s="69"/>
      <c r="J382" s="69"/>
      <c r="K382" s="69"/>
      <c r="L382" s="69"/>
      <c r="M382" s="69"/>
      <c r="N382" s="69"/>
      <c r="O382" s="69"/>
      <c r="P382" s="69"/>
      <c r="Q382" s="69"/>
      <c r="R382" s="69"/>
      <c r="S382" s="69"/>
      <c r="T382" s="69"/>
      <c r="U382" s="69"/>
      <c r="V382" s="69"/>
      <c r="W382" s="69"/>
      <c r="X382" s="69"/>
      <c r="Y382" s="69"/>
      <c r="Z382" s="69"/>
      <c r="AA382" s="69"/>
      <c r="AB382" s="69"/>
      <c r="AC382" s="69"/>
      <c r="AD382" s="69"/>
      <c r="AE382" s="69"/>
      <c r="AF382" s="69"/>
      <c r="AG382" s="69"/>
      <c r="AH382" s="69"/>
      <c r="AI382" s="69"/>
      <c r="AJ382" s="69"/>
      <c r="AK382" s="69"/>
      <c r="AL382" s="69"/>
    </row>
    <row r="383" spans="3:38" x14ac:dyDescent="0.35">
      <c r="C383" s="68"/>
      <c r="D383" s="69"/>
      <c r="E383" s="69"/>
      <c r="F383" s="69"/>
      <c r="G383" s="69"/>
      <c r="H383" s="69"/>
      <c r="I383" s="69"/>
      <c r="J383" s="69"/>
      <c r="K383" s="69"/>
      <c r="L383" s="69"/>
      <c r="M383" s="69"/>
      <c r="N383" s="69"/>
      <c r="O383" s="69"/>
      <c r="P383" s="69"/>
      <c r="Q383" s="69"/>
      <c r="R383" s="69"/>
      <c r="S383" s="69"/>
      <c r="T383" s="69"/>
      <c r="U383" s="69"/>
      <c r="V383" s="69"/>
      <c r="W383" s="69"/>
      <c r="X383" s="69"/>
      <c r="Y383" s="69"/>
      <c r="Z383" s="69"/>
      <c r="AA383" s="69"/>
      <c r="AB383" s="69"/>
      <c r="AC383" s="69"/>
      <c r="AD383" s="69"/>
      <c r="AE383" s="69"/>
      <c r="AF383" s="69"/>
      <c r="AG383" s="69"/>
      <c r="AH383" s="69"/>
      <c r="AI383" s="69"/>
      <c r="AJ383" s="69"/>
      <c r="AK383" s="69"/>
      <c r="AL383" s="69"/>
    </row>
    <row r="384" spans="3:38" x14ac:dyDescent="0.35">
      <c r="C384" s="68"/>
      <c r="D384" s="69"/>
      <c r="E384" s="69"/>
      <c r="F384" s="69"/>
      <c r="G384" s="69"/>
      <c r="H384" s="69"/>
      <c r="I384" s="69"/>
      <c r="J384" s="69"/>
      <c r="K384" s="69"/>
      <c r="L384" s="69"/>
      <c r="M384" s="69"/>
      <c r="N384" s="69"/>
      <c r="O384" s="69"/>
      <c r="P384" s="69"/>
      <c r="Q384" s="69"/>
      <c r="R384" s="69"/>
      <c r="S384" s="69"/>
      <c r="T384" s="69"/>
      <c r="U384" s="69"/>
      <c r="V384" s="69"/>
      <c r="W384" s="69"/>
      <c r="X384" s="69"/>
      <c r="Y384" s="69"/>
      <c r="Z384" s="69"/>
      <c r="AA384" s="69"/>
      <c r="AB384" s="69"/>
      <c r="AC384" s="69"/>
      <c r="AD384" s="69"/>
      <c r="AE384" s="69"/>
      <c r="AF384" s="69"/>
      <c r="AG384" s="69"/>
      <c r="AH384" s="69"/>
      <c r="AI384" s="69"/>
      <c r="AJ384" s="69"/>
      <c r="AK384" s="69"/>
      <c r="AL384" s="69"/>
    </row>
    <row r="385" spans="3:38" x14ac:dyDescent="0.35">
      <c r="C385" s="68"/>
      <c r="D385" s="69"/>
      <c r="E385" s="69"/>
      <c r="F385" s="69"/>
      <c r="G385" s="69"/>
      <c r="H385" s="69"/>
      <c r="I385" s="69"/>
      <c r="J385" s="69"/>
      <c r="K385" s="69"/>
      <c r="L385" s="69"/>
      <c r="M385" s="69"/>
      <c r="N385" s="69"/>
      <c r="O385" s="69"/>
      <c r="P385" s="69"/>
      <c r="Q385" s="69"/>
      <c r="R385" s="69"/>
      <c r="S385" s="69"/>
      <c r="T385" s="69"/>
      <c r="U385" s="69"/>
      <c r="V385" s="69"/>
      <c r="W385" s="69"/>
      <c r="X385" s="69"/>
      <c r="Y385" s="69"/>
      <c r="Z385" s="69"/>
      <c r="AA385" s="69"/>
      <c r="AB385" s="69"/>
      <c r="AC385" s="69"/>
      <c r="AD385" s="69"/>
      <c r="AE385" s="69"/>
      <c r="AF385" s="69"/>
      <c r="AG385" s="69"/>
      <c r="AH385" s="69"/>
      <c r="AI385" s="69"/>
      <c r="AJ385" s="69"/>
      <c r="AK385" s="69"/>
      <c r="AL385" s="69"/>
    </row>
    <row r="386" spans="3:38" x14ac:dyDescent="0.35">
      <c r="C386" s="68"/>
      <c r="D386" s="69"/>
      <c r="E386" s="69"/>
      <c r="F386" s="69"/>
      <c r="G386" s="69"/>
      <c r="H386" s="69"/>
      <c r="I386" s="69"/>
      <c r="J386" s="69"/>
      <c r="K386" s="69"/>
      <c r="L386" s="69"/>
      <c r="M386" s="69"/>
      <c r="N386" s="69"/>
      <c r="O386" s="69"/>
      <c r="P386" s="69"/>
      <c r="Q386" s="69"/>
      <c r="R386" s="69"/>
      <c r="S386" s="69"/>
      <c r="T386" s="69"/>
      <c r="U386" s="69"/>
      <c r="V386" s="69"/>
      <c r="W386" s="69"/>
      <c r="X386" s="69"/>
      <c r="Y386" s="69"/>
      <c r="Z386" s="69"/>
      <c r="AA386" s="69"/>
      <c r="AB386" s="69"/>
      <c r="AC386" s="69"/>
      <c r="AD386" s="69"/>
      <c r="AE386" s="69"/>
      <c r="AF386" s="69"/>
      <c r="AG386" s="69"/>
      <c r="AH386" s="69"/>
      <c r="AI386" s="69"/>
      <c r="AJ386" s="69"/>
      <c r="AK386" s="69"/>
      <c r="AL386" s="69"/>
    </row>
    <row r="387" spans="3:38" x14ac:dyDescent="0.35">
      <c r="C387" s="68"/>
      <c r="D387" s="69"/>
      <c r="E387" s="69"/>
      <c r="F387" s="69"/>
      <c r="G387" s="69"/>
      <c r="H387" s="69"/>
      <c r="I387" s="69"/>
      <c r="J387" s="69"/>
      <c r="K387" s="69"/>
      <c r="L387" s="69"/>
      <c r="M387" s="69"/>
      <c r="N387" s="69"/>
      <c r="O387" s="69"/>
      <c r="P387" s="69"/>
      <c r="Q387" s="69"/>
      <c r="R387" s="69"/>
      <c r="S387" s="69"/>
      <c r="T387" s="69"/>
      <c r="U387" s="69"/>
      <c r="V387" s="69"/>
      <c r="W387" s="69"/>
      <c r="X387" s="69"/>
      <c r="Y387" s="69"/>
      <c r="Z387" s="69"/>
      <c r="AA387" s="69"/>
      <c r="AB387" s="69"/>
      <c r="AC387" s="69"/>
      <c r="AD387" s="69"/>
      <c r="AE387" s="69"/>
      <c r="AF387" s="69"/>
      <c r="AG387" s="69"/>
      <c r="AH387" s="69"/>
      <c r="AI387" s="69"/>
      <c r="AJ387" s="69"/>
      <c r="AK387" s="69"/>
      <c r="AL387" s="69"/>
    </row>
    <row r="388" spans="3:38" x14ac:dyDescent="0.35">
      <c r="C388" s="68"/>
      <c r="D388" s="69"/>
      <c r="E388" s="69"/>
      <c r="F388" s="69"/>
      <c r="G388" s="69"/>
      <c r="H388" s="69"/>
      <c r="I388" s="69"/>
      <c r="J388" s="69"/>
      <c r="K388" s="69"/>
      <c r="L388" s="69"/>
      <c r="M388" s="69"/>
      <c r="N388" s="69"/>
      <c r="O388" s="69"/>
      <c r="P388" s="69"/>
      <c r="Q388" s="69"/>
      <c r="R388" s="69"/>
      <c r="S388" s="69"/>
      <c r="T388" s="69"/>
      <c r="U388" s="69"/>
      <c r="V388" s="69"/>
      <c r="W388" s="69"/>
      <c r="X388" s="69"/>
      <c r="Y388" s="69"/>
      <c r="Z388" s="69"/>
      <c r="AA388" s="69"/>
      <c r="AB388" s="69"/>
      <c r="AC388" s="69"/>
      <c r="AD388" s="69"/>
      <c r="AE388" s="69"/>
      <c r="AF388" s="69"/>
      <c r="AG388" s="69"/>
      <c r="AH388" s="69"/>
      <c r="AI388" s="69"/>
      <c r="AJ388" s="69"/>
      <c r="AK388" s="69"/>
      <c r="AL388" s="69"/>
    </row>
    <row r="389" spans="3:38" x14ac:dyDescent="0.35">
      <c r="C389" s="68"/>
      <c r="D389" s="69"/>
      <c r="E389" s="69"/>
      <c r="F389" s="69"/>
      <c r="G389" s="69"/>
      <c r="H389" s="69"/>
      <c r="I389" s="69"/>
      <c r="J389" s="69"/>
      <c r="K389" s="69"/>
      <c r="L389" s="69"/>
      <c r="M389" s="69"/>
      <c r="N389" s="69"/>
      <c r="O389" s="69"/>
      <c r="P389" s="69"/>
      <c r="Q389" s="69"/>
      <c r="R389" s="69"/>
      <c r="S389" s="69"/>
      <c r="T389" s="69"/>
      <c r="U389" s="69"/>
      <c r="V389" s="69"/>
      <c r="W389" s="69"/>
      <c r="X389" s="69"/>
      <c r="Y389" s="69"/>
      <c r="Z389" s="69"/>
      <c r="AA389" s="69"/>
      <c r="AB389" s="69"/>
      <c r="AC389" s="69"/>
      <c r="AD389" s="69"/>
      <c r="AE389" s="69"/>
      <c r="AF389" s="69"/>
      <c r="AG389" s="69"/>
      <c r="AH389" s="69"/>
      <c r="AI389" s="69"/>
      <c r="AJ389" s="69"/>
      <c r="AK389" s="69"/>
      <c r="AL389" s="69"/>
    </row>
    <row r="390" spans="3:38" x14ac:dyDescent="0.35">
      <c r="C390" s="68"/>
      <c r="D390" s="69"/>
      <c r="E390" s="69"/>
      <c r="F390" s="69"/>
      <c r="G390" s="69"/>
      <c r="H390" s="69"/>
      <c r="I390" s="69"/>
      <c r="J390" s="69"/>
      <c r="K390" s="69"/>
      <c r="L390" s="69"/>
      <c r="M390" s="69"/>
      <c r="N390" s="69"/>
      <c r="O390" s="69"/>
      <c r="P390" s="69"/>
      <c r="Q390" s="69"/>
      <c r="R390" s="69"/>
      <c r="S390" s="69"/>
      <c r="T390" s="69"/>
      <c r="U390" s="69"/>
      <c r="V390" s="69"/>
      <c r="W390" s="69"/>
      <c r="X390" s="69"/>
      <c r="Y390" s="69"/>
      <c r="Z390" s="69"/>
      <c r="AA390" s="69"/>
      <c r="AB390" s="69"/>
      <c r="AC390" s="69"/>
      <c r="AD390" s="69"/>
      <c r="AE390" s="69"/>
      <c r="AF390" s="69"/>
      <c r="AG390" s="69"/>
      <c r="AH390" s="69"/>
      <c r="AI390" s="69"/>
      <c r="AJ390" s="69"/>
      <c r="AK390" s="69"/>
      <c r="AL390" s="69"/>
    </row>
    <row r="391" spans="3:38" x14ac:dyDescent="0.35">
      <c r="C391" s="68"/>
      <c r="D391" s="69"/>
      <c r="E391" s="69"/>
      <c r="F391" s="69"/>
      <c r="G391" s="69"/>
      <c r="H391" s="69"/>
      <c r="I391" s="69"/>
      <c r="J391" s="69"/>
      <c r="K391" s="69"/>
      <c r="L391" s="69"/>
      <c r="M391" s="69"/>
      <c r="N391" s="69"/>
      <c r="O391" s="69"/>
      <c r="P391" s="69"/>
      <c r="Q391" s="69"/>
      <c r="R391" s="69"/>
      <c r="S391" s="69"/>
      <c r="T391" s="69"/>
      <c r="U391" s="69"/>
      <c r="V391" s="69"/>
      <c r="W391" s="69"/>
      <c r="X391" s="69"/>
      <c r="Y391" s="69"/>
      <c r="Z391" s="69"/>
      <c r="AA391" s="69"/>
      <c r="AB391" s="69"/>
      <c r="AC391" s="69"/>
      <c r="AD391" s="69"/>
      <c r="AE391" s="69"/>
      <c r="AF391" s="69"/>
      <c r="AG391" s="69"/>
      <c r="AH391" s="69"/>
      <c r="AI391" s="69"/>
      <c r="AJ391" s="69"/>
      <c r="AK391" s="69"/>
      <c r="AL391" s="69"/>
    </row>
    <row r="392" spans="3:38" x14ac:dyDescent="0.35">
      <c r="C392" s="68"/>
      <c r="D392" s="69"/>
      <c r="E392" s="69"/>
      <c r="F392" s="69"/>
      <c r="G392" s="69"/>
      <c r="H392" s="69"/>
      <c r="I392" s="69"/>
      <c r="J392" s="69"/>
      <c r="K392" s="69"/>
      <c r="L392" s="69"/>
      <c r="M392" s="69"/>
      <c r="N392" s="69"/>
      <c r="O392" s="69"/>
      <c r="P392" s="69"/>
      <c r="Q392" s="69"/>
      <c r="R392" s="69"/>
      <c r="S392" s="69"/>
      <c r="T392" s="69"/>
      <c r="U392" s="69"/>
      <c r="V392" s="69"/>
      <c r="W392" s="69"/>
      <c r="X392" s="69"/>
      <c r="Y392" s="69"/>
      <c r="Z392" s="69"/>
      <c r="AA392" s="69"/>
      <c r="AB392" s="69"/>
      <c r="AC392" s="69"/>
      <c r="AD392" s="69"/>
      <c r="AE392" s="69"/>
      <c r="AF392" s="69"/>
      <c r="AG392" s="69"/>
      <c r="AH392" s="69"/>
      <c r="AI392" s="69"/>
      <c r="AJ392" s="69"/>
      <c r="AK392" s="69"/>
      <c r="AL392" s="69"/>
    </row>
    <row r="393" spans="3:38" x14ac:dyDescent="0.35">
      <c r="C393" s="68"/>
      <c r="D393" s="69"/>
      <c r="E393" s="69"/>
      <c r="F393" s="69"/>
      <c r="G393" s="69"/>
      <c r="H393" s="69"/>
      <c r="I393" s="69"/>
      <c r="J393" s="69"/>
      <c r="K393" s="69"/>
      <c r="L393" s="69"/>
      <c r="M393" s="69"/>
      <c r="N393" s="69"/>
      <c r="O393" s="69"/>
      <c r="P393" s="69"/>
      <c r="Q393" s="69"/>
      <c r="R393" s="69"/>
      <c r="S393" s="69"/>
      <c r="T393" s="69"/>
      <c r="U393" s="69"/>
      <c r="V393" s="69"/>
      <c r="W393" s="69"/>
      <c r="X393" s="69"/>
      <c r="Y393" s="69"/>
      <c r="Z393" s="69"/>
      <c r="AA393" s="69"/>
      <c r="AB393" s="69"/>
      <c r="AC393" s="69"/>
      <c r="AD393" s="69"/>
      <c r="AE393" s="69"/>
      <c r="AF393" s="69"/>
      <c r="AG393" s="69"/>
      <c r="AH393" s="69"/>
      <c r="AI393" s="69"/>
      <c r="AJ393" s="69"/>
      <c r="AK393" s="69"/>
      <c r="AL393" s="69"/>
    </row>
    <row r="394" spans="3:38" x14ac:dyDescent="0.35">
      <c r="C394" s="68"/>
      <c r="D394" s="69"/>
      <c r="E394" s="69"/>
      <c r="F394" s="69"/>
      <c r="G394" s="69"/>
      <c r="H394" s="69"/>
      <c r="I394" s="69"/>
      <c r="J394" s="69"/>
      <c r="K394" s="69"/>
      <c r="L394" s="69"/>
      <c r="M394" s="69"/>
      <c r="N394" s="69"/>
      <c r="O394" s="69"/>
      <c r="P394" s="69"/>
      <c r="Q394" s="69"/>
      <c r="R394" s="69"/>
      <c r="S394" s="69"/>
      <c r="T394" s="69"/>
      <c r="U394" s="69"/>
      <c r="V394" s="69"/>
      <c r="W394" s="69"/>
      <c r="X394" s="69"/>
      <c r="Y394" s="69"/>
      <c r="Z394" s="69"/>
      <c r="AA394" s="69"/>
      <c r="AB394" s="69"/>
      <c r="AC394" s="69"/>
      <c r="AD394" s="69"/>
      <c r="AE394" s="69"/>
      <c r="AF394" s="69"/>
      <c r="AG394" s="69"/>
      <c r="AH394" s="69"/>
      <c r="AI394" s="69"/>
      <c r="AJ394" s="69"/>
      <c r="AK394" s="69"/>
      <c r="AL394" s="69"/>
    </row>
    <row r="395" spans="3:38" x14ac:dyDescent="0.35">
      <c r="C395" s="68"/>
      <c r="D395" s="69"/>
      <c r="E395" s="69"/>
      <c r="F395" s="69"/>
      <c r="G395" s="69"/>
      <c r="H395" s="69"/>
      <c r="I395" s="69"/>
      <c r="J395" s="69"/>
      <c r="K395" s="69"/>
      <c r="L395" s="69"/>
      <c r="M395" s="69"/>
      <c r="N395" s="69"/>
      <c r="O395" s="69"/>
      <c r="P395" s="69"/>
      <c r="Q395" s="69"/>
      <c r="R395" s="69"/>
      <c r="S395" s="69"/>
      <c r="T395" s="69"/>
      <c r="U395" s="69"/>
      <c r="V395" s="69"/>
      <c r="W395" s="69"/>
      <c r="X395" s="69"/>
      <c r="Y395" s="69"/>
      <c r="Z395" s="69"/>
      <c r="AA395" s="69"/>
      <c r="AB395" s="69"/>
      <c r="AC395" s="69"/>
      <c r="AD395" s="69"/>
      <c r="AE395" s="69"/>
      <c r="AF395" s="69"/>
      <c r="AG395" s="69"/>
      <c r="AH395" s="69"/>
      <c r="AI395" s="69"/>
      <c r="AJ395" s="69"/>
      <c r="AK395" s="69"/>
      <c r="AL395" s="69"/>
    </row>
    <row r="396" spans="3:38" x14ac:dyDescent="0.35">
      <c r="C396" s="68"/>
      <c r="D396" s="69"/>
      <c r="E396" s="69"/>
      <c r="F396" s="69"/>
      <c r="G396" s="69"/>
      <c r="H396" s="69"/>
      <c r="I396" s="69"/>
      <c r="J396" s="69"/>
      <c r="K396" s="69"/>
      <c r="L396" s="69"/>
      <c r="M396" s="69"/>
      <c r="N396" s="69"/>
      <c r="O396" s="69"/>
      <c r="P396" s="69"/>
      <c r="Q396" s="69"/>
      <c r="R396" s="69"/>
      <c r="S396" s="69"/>
      <c r="T396" s="69"/>
      <c r="U396" s="69"/>
      <c r="V396" s="69"/>
      <c r="W396" s="69"/>
      <c r="X396" s="69"/>
      <c r="Y396" s="69"/>
      <c r="Z396" s="69"/>
      <c r="AA396" s="69"/>
      <c r="AB396" s="69"/>
      <c r="AC396" s="69"/>
      <c r="AD396" s="69"/>
      <c r="AE396" s="69"/>
      <c r="AF396" s="69"/>
      <c r="AG396" s="69"/>
      <c r="AH396" s="69"/>
      <c r="AI396" s="69"/>
      <c r="AJ396" s="69"/>
      <c r="AK396" s="69"/>
      <c r="AL396" s="69"/>
    </row>
    <row r="397" spans="3:38" x14ac:dyDescent="0.35">
      <c r="C397" s="68"/>
      <c r="D397" s="69"/>
      <c r="E397" s="69"/>
      <c r="F397" s="69"/>
      <c r="G397" s="69"/>
      <c r="H397" s="69"/>
      <c r="I397" s="69"/>
      <c r="J397" s="69"/>
      <c r="K397" s="69"/>
      <c r="L397" s="69"/>
      <c r="M397" s="69"/>
      <c r="N397" s="69"/>
      <c r="O397" s="69"/>
      <c r="P397" s="69"/>
      <c r="Q397" s="69"/>
      <c r="R397" s="69"/>
      <c r="S397" s="69"/>
      <c r="T397" s="69"/>
      <c r="U397" s="69"/>
      <c r="V397" s="69"/>
      <c r="W397" s="69"/>
      <c r="X397" s="69"/>
      <c r="Y397" s="69"/>
      <c r="Z397" s="69"/>
      <c r="AA397" s="69"/>
      <c r="AB397" s="69"/>
      <c r="AC397" s="69"/>
      <c r="AD397" s="69"/>
      <c r="AE397" s="69"/>
      <c r="AF397" s="69"/>
      <c r="AG397" s="69"/>
      <c r="AH397" s="69"/>
      <c r="AI397" s="69"/>
      <c r="AJ397" s="69"/>
      <c r="AK397" s="69"/>
      <c r="AL397" s="69"/>
    </row>
    <row r="398" spans="3:38" x14ac:dyDescent="0.35">
      <c r="C398" s="68"/>
      <c r="D398" s="69"/>
      <c r="E398" s="69"/>
      <c r="F398" s="69"/>
      <c r="G398" s="69"/>
      <c r="H398" s="69"/>
      <c r="I398" s="69"/>
      <c r="J398" s="69"/>
      <c r="K398" s="69"/>
      <c r="L398" s="69"/>
      <c r="M398" s="69"/>
      <c r="N398" s="69"/>
      <c r="O398" s="69"/>
      <c r="P398" s="69"/>
      <c r="Q398" s="69"/>
      <c r="R398" s="69"/>
      <c r="S398" s="69"/>
      <c r="T398" s="69"/>
      <c r="U398" s="69"/>
      <c r="V398" s="69"/>
      <c r="W398" s="69"/>
      <c r="X398" s="69"/>
      <c r="Y398" s="69"/>
      <c r="Z398" s="69"/>
      <c r="AA398" s="69"/>
      <c r="AB398" s="69"/>
      <c r="AC398" s="69"/>
      <c r="AD398" s="69"/>
      <c r="AE398" s="69"/>
      <c r="AF398" s="69"/>
      <c r="AG398" s="69"/>
      <c r="AH398" s="69"/>
      <c r="AI398" s="69"/>
      <c r="AJ398" s="69"/>
      <c r="AK398" s="69"/>
      <c r="AL398" s="69"/>
    </row>
    <row r="399" spans="3:38" x14ac:dyDescent="0.35">
      <c r="C399" s="68"/>
      <c r="D399" s="69"/>
      <c r="E399" s="69"/>
      <c r="F399" s="69"/>
      <c r="G399" s="69"/>
      <c r="H399" s="69"/>
      <c r="I399" s="69"/>
      <c r="J399" s="69"/>
      <c r="K399" s="69"/>
      <c r="L399" s="69"/>
      <c r="M399" s="69"/>
      <c r="N399" s="69"/>
      <c r="O399" s="69"/>
      <c r="P399" s="69"/>
      <c r="Q399" s="69"/>
      <c r="R399" s="69"/>
      <c r="S399" s="69"/>
      <c r="T399" s="69"/>
      <c r="U399" s="69"/>
      <c r="V399" s="69"/>
      <c r="W399" s="69"/>
      <c r="X399" s="69"/>
      <c r="Y399" s="69"/>
      <c r="Z399" s="69"/>
      <c r="AA399" s="69"/>
      <c r="AB399" s="69"/>
      <c r="AC399" s="69"/>
      <c r="AD399" s="69"/>
      <c r="AE399" s="69"/>
      <c r="AF399" s="69"/>
      <c r="AG399" s="69"/>
      <c r="AH399" s="69"/>
      <c r="AI399" s="69"/>
      <c r="AJ399" s="69"/>
      <c r="AK399" s="69"/>
      <c r="AL399" s="69"/>
    </row>
    <row r="400" spans="3:38" x14ac:dyDescent="0.35">
      <c r="C400" s="68"/>
      <c r="D400" s="69"/>
      <c r="E400" s="69"/>
      <c r="F400" s="69"/>
      <c r="G400" s="69"/>
      <c r="H400" s="69"/>
      <c r="I400" s="69"/>
      <c r="J400" s="69"/>
      <c r="K400" s="69"/>
      <c r="L400" s="69"/>
      <c r="M400" s="69"/>
      <c r="N400" s="69"/>
      <c r="O400" s="69"/>
      <c r="P400" s="69"/>
      <c r="Q400" s="69"/>
      <c r="R400" s="69"/>
      <c r="S400" s="69"/>
      <c r="T400" s="69"/>
      <c r="U400" s="69"/>
      <c r="V400" s="69"/>
      <c r="W400" s="69"/>
      <c r="X400" s="69"/>
      <c r="Y400" s="69"/>
      <c r="Z400" s="69"/>
      <c r="AA400" s="69"/>
      <c r="AB400" s="69"/>
      <c r="AC400" s="69"/>
      <c r="AD400" s="69"/>
      <c r="AE400" s="69"/>
      <c r="AF400" s="69"/>
      <c r="AG400" s="69"/>
      <c r="AH400" s="69"/>
      <c r="AI400" s="69"/>
      <c r="AJ400" s="69"/>
      <c r="AK400" s="69"/>
      <c r="AL400" s="69"/>
    </row>
    <row r="401" spans="3:38" x14ac:dyDescent="0.35">
      <c r="C401" s="68"/>
      <c r="D401" s="69"/>
      <c r="E401" s="69"/>
      <c r="F401" s="69"/>
      <c r="G401" s="69"/>
      <c r="H401" s="69"/>
      <c r="I401" s="69"/>
      <c r="J401" s="69"/>
      <c r="K401" s="69"/>
      <c r="L401" s="69"/>
      <c r="M401" s="69"/>
      <c r="N401" s="69"/>
      <c r="O401" s="69"/>
      <c r="P401" s="69"/>
      <c r="Q401" s="69"/>
      <c r="R401" s="69"/>
      <c r="S401" s="69"/>
      <c r="T401" s="69"/>
      <c r="U401" s="69"/>
      <c r="V401" s="69"/>
      <c r="W401" s="69"/>
      <c r="X401" s="69"/>
      <c r="Y401" s="69"/>
      <c r="Z401" s="69"/>
      <c r="AA401" s="69"/>
      <c r="AB401" s="69"/>
      <c r="AC401" s="69"/>
      <c r="AD401" s="69"/>
      <c r="AE401" s="69"/>
      <c r="AF401" s="69"/>
      <c r="AG401" s="69"/>
      <c r="AH401" s="69"/>
      <c r="AI401" s="69"/>
      <c r="AJ401" s="69"/>
      <c r="AK401" s="69"/>
      <c r="AL401" s="69"/>
    </row>
    <row r="402" spans="3:38" x14ac:dyDescent="0.35">
      <c r="C402" s="68"/>
      <c r="D402" s="69"/>
      <c r="E402" s="69"/>
      <c r="F402" s="69"/>
      <c r="G402" s="69"/>
      <c r="H402" s="69"/>
      <c r="I402" s="69"/>
      <c r="J402" s="69"/>
      <c r="K402" s="69"/>
      <c r="L402" s="69"/>
      <c r="M402" s="69"/>
      <c r="N402" s="69"/>
      <c r="O402" s="69"/>
      <c r="P402" s="69"/>
      <c r="Q402" s="69"/>
      <c r="R402" s="69"/>
      <c r="S402" s="69"/>
      <c r="T402" s="69"/>
      <c r="U402" s="69"/>
      <c r="V402" s="69"/>
      <c r="W402" s="69"/>
      <c r="X402" s="69"/>
      <c r="Y402" s="69"/>
      <c r="Z402" s="69"/>
      <c r="AA402" s="69"/>
      <c r="AB402" s="69"/>
      <c r="AC402" s="69"/>
      <c r="AD402" s="69"/>
      <c r="AE402" s="69"/>
      <c r="AF402" s="69"/>
      <c r="AG402" s="69"/>
      <c r="AH402" s="69"/>
      <c r="AI402" s="69"/>
      <c r="AJ402" s="69"/>
      <c r="AK402" s="69"/>
      <c r="AL402" s="69"/>
    </row>
    <row r="403" spans="3:38" x14ac:dyDescent="0.35">
      <c r="C403" s="68"/>
      <c r="D403" s="69"/>
      <c r="E403" s="69"/>
      <c r="F403" s="69"/>
      <c r="G403" s="69"/>
      <c r="H403" s="69"/>
      <c r="I403" s="69"/>
      <c r="J403" s="69"/>
      <c r="K403" s="69"/>
      <c r="L403" s="69"/>
      <c r="M403" s="69"/>
      <c r="N403" s="69"/>
      <c r="O403" s="69"/>
      <c r="P403" s="69"/>
      <c r="Q403" s="69"/>
      <c r="R403" s="69"/>
      <c r="S403" s="69"/>
      <c r="T403" s="69"/>
      <c r="U403" s="69"/>
      <c r="V403" s="69"/>
      <c r="W403" s="69"/>
      <c r="X403" s="69"/>
      <c r="Y403" s="69"/>
      <c r="Z403" s="69"/>
      <c r="AA403" s="69"/>
      <c r="AB403" s="69"/>
      <c r="AC403" s="69"/>
      <c r="AD403" s="69"/>
      <c r="AE403" s="69"/>
      <c r="AF403" s="69"/>
      <c r="AG403" s="69"/>
      <c r="AH403" s="69"/>
      <c r="AI403" s="69"/>
      <c r="AJ403" s="69"/>
      <c r="AK403" s="69"/>
      <c r="AL403" s="69"/>
    </row>
    <row r="404" spans="3:38" x14ac:dyDescent="0.35">
      <c r="C404" s="68"/>
      <c r="D404" s="69"/>
      <c r="E404" s="69"/>
      <c r="F404" s="69"/>
      <c r="G404" s="69"/>
      <c r="H404" s="69"/>
      <c r="I404" s="69"/>
      <c r="J404" s="69"/>
      <c r="K404" s="69"/>
      <c r="L404" s="69"/>
      <c r="M404" s="69"/>
      <c r="N404" s="69"/>
      <c r="O404" s="69"/>
      <c r="P404" s="69"/>
      <c r="Q404" s="69"/>
      <c r="R404" s="69"/>
      <c r="S404" s="69"/>
      <c r="T404" s="69"/>
      <c r="U404" s="69"/>
      <c r="V404" s="69"/>
      <c r="W404" s="69"/>
      <c r="X404" s="69"/>
      <c r="Y404" s="69"/>
      <c r="Z404" s="69"/>
      <c r="AA404" s="69"/>
      <c r="AB404" s="69"/>
      <c r="AC404" s="69"/>
      <c r="AD404" s="69"/>
      <c r="AE404" s="69"/>
      <c r="AF404" s="69"/>
      <c r="AG404" s="69"/>
      <c r="AH404" s="69"/>
      <c r="AI404" s="69"/>
      <c r="AJ404" s="69"/>
      <c r="AK404" s="69"/>
      <c r="AL404" s="69"/>
    </row>
    <row r="405" spans="3:38" x14ac:dyDescent="0.35">
      <c r="C405" s="68"/>
      <c r="D405" s="69"/>
      <c r="E405" s="69"/>
      <c r="F405" s="69"/>
      <c r="G405" s="69"/>
      <c r="H405" s="69"/>
      <c r="I405" s="69"/>
      <c r="J405" s="69"/>
      <c r="K405" s="69"/>
      <c r="L405" s="69"/>
      <c r="M405" s="69"/>
      <c r="N405" s="69"/>
      <c r="O405" s="69"/>
      <c r="P405" s="69"/>
      <c r="Q405" s="69"/>
      <c r="R405" s="69"/>
      <c r="S405" s="69"/>
      <c r="T405" s="69"/>
      <c r="U405" s="69"/>
      <c r="V405" s="69"/>
      <c r="W405" s="69"/>
      <c r="X405" s="69"/>
      <c r="Y405" s="69"/>
      <c r="Z405" s="69"/>
      <c r="AA405" s="69"/>
      <c r="AB405" s="69"/>
      <c r="AC405" s="69"/>
      <c r="AD405" s="69"/>
      <c r="AE405" s="69"/>
      <c r="AF405" s="69"/>
      <c r="AG405" s="69"/>
      <c r="AH405" s="69"/>
      <c r="AI405" s="69"/>
      <c r="AJ405" s="69"/>
      <c r="AK405" s="69"/>
      <c r="AL405" s="69"/>
    </row>
    <row r="406" spans="3:38" x14ac:dyDescent="0.35">
      <c r="C406" s="68"/>
      <c r="D406" s="69"/>
      <c r="E406" s="69"/>
      <c r="F406" s="69"/>
      <c r="G406" s="69"/>
      <c r="H406" s="69"/>
      <c r="I406" s="69"/>
      <c r="J406" s="69"/>
      <c r="K406" s="69"/>
      <c r="L406" s="69"/>
      <c r="M406" s="69"/>
      <c r="N406" s="69"/>
      <c r="O406" s="69"/>
      <c r="P406" s="69"/>
      <c r="Q406" s="69"/>
      <c r="R406" s="69"/>
      <c r="S406" s="69"/>
      <c r="T406" s="69"/>
      <c r="U406" s="69"/>
      <c r="V406" s="69"/>
      <c r="W406" s="69"/>
      <c r="X406" s="69"/>
      <c r="Y406" s="69"/>
      <c r="Z406" s="69"/>
      <c r="AA406" s="69"/>
      <c r="AB406" s="69"/>
      <c r="AC406" s="69"/>
      <c r="AD406" s="69"/>
      <c r="AE406" s="69"/>
      <c r="AF406" s="69"/>
      <c r="AG406" s="69"/>
      <c r="AH406" s="69"/>
      <c r="AI406" s="69"/>
      <c r="AJ406" s="69"/>
      <c r="AK406" s="69"/>
      <c r="AL406" s="69"/>
    </row>
    <row r="407" spans="3:38" x14ac:dyDescent="0.35">
      <c r="C407" s="68"/>
      <c r="D407" s="69"/>
      <c r="E407" s="69"/>
      <c r="F407" s="69"/>
      <c r="G407" s="69"/>
      <c r="H407" s="69"/>
      <c r="I407" s="69"/>
      <c r="J407" s="69"/>
      <c r="K407" s="69"/>
      <c r="L407" s="69"/>
      <c r="M407" s="69"/>
      <c r="N407" s="69"/>
      <c r="O407" s="69"/>
      <c r="P407" s="69"/>
      <c r="Q407" s="69"/>
      <c r="R407" s="69"/>
      <c r="S407" s="69"/>
      <c r="T407" s="69"/>
      <c r="U407" s="69"/>
      <c r="V407" s="69"/>
      <c r="W407" s="69"/>
      <c r="X407" s="69"/>
      <c r="Y407" s="69"/>
      <c r="Z407" s="69"/>
      <c r="AA407" s="69"/>
      <c r="AB407" s="69"/>
      <c r="AC407" s="69"/>
      <c r="AD407" s="69"/>
      <c r="AE407" s="69"/>
      <c r="AF407" s="69"/>
      <c r="AG407" s="69"/>
      <c r="AH407" s="69"/>
      <c r="AI407" s="69"/>
      <c r="AJ407" s="69"/>
      <c r="AK407" s="69"/>
      <c r="AL407" s="69"/>
    </row>
    <row r="408" spans="3:38" x14ac:dyDescent="0.35">
      <c r="C408" s="68"/>
      <c r="D408" s="69"/>
      <c r="E408" s="69"/>
      <c r="F408" s="69"/>
      <c r="G408" s="69"/>
      <c r="H408" s="69"/>
      <c r="I408" s="69"/>
      <c r="J408" s="69"/>
      <c r="K408" s="69"/>
      <c r="L408" s="69"/>
      <c r="M408" s="69"/>
      <c r="N408" s="69"/>
      <c r="O408" s="69"/>
      <c r="P408" s="69"/>
      <c r="Q408" s="69"/>
      <c r="R408" s="69"/>
      <c r="S408" s="69"/>
      <c r="T408" s="69"/>
      <c r="U408" s="69"/>
      <c r="V408" s="69"/>
      <c r="W408" s="69"/>
      <c r="X408" s="69"/>
      <c r="Y408" s="69"/>
      <c r="Z408" s="69"/>
      <c r="AA408" s="69"/>
      <c r="AB408" s="69"/>
      <c r="AC408" s="69"/>
      <c r="AD408" s="69"/>
      <c r="AE408" s="69"/>
      <c r="AF408" s="69"/>
      <c r="AG408" s="69"/>
      <c r="AH408" s="69"/>
      <c r="AI408" s="69"/>
      <c r="AJ408" s="69"/>
      <c r="AK408" s="69"/>
      <c r="AL408" s="69"/>
    </row>
    <row r="409" spans="3:38" x14ac:dyDescent="0.35">
      <c r="C409" s="68"/>
      <c r="D409" s="69"/>
      <c r="E409" s="69"/>
      <c r="F409" s="69"/>
      <c r="G409" s="69"/>
      <c r="H409" s="69"/>
      <c r="I409" s="69"/>
      <c r="J409" s="69"/>
      <c r="K409" s="69"/>
      <c r="L409" s="69"/>
      <c r="M409" s="69"/>
      <c r="N409" s="69"/>
      <c r="O409" s="69"/>
      <c r="P409" s="69"/>
      <c r="Q409" s="69"/>
      <c r="R409" s="69"/>
      <c r="S409" s="69"/>
      <c r="T409" s="69"/>
      <c r="U409" s="69"/>
      <c r="V409" s="69"/>
      <c r="W409" s="69"/>
      <c r="X409" s="69"/>
      <c r="Y409" s="69"/>
      <c r="Z409" s="69"/>
      <c r="AA409" s="69"/>
      <c r="AB409" s="69"/>
      <c r="AC409" s="69"/>
      <c r="AD409" s="69"/>
      <c r="AE409" s="69"/>
      <c r="AF409" s="69"/>
      <c r="AG409" s="69"/>
      <c r="AH409" s="69"/>
      <c r="AI409" s="69"/>
      <c r="AJ409" s="69"/>
      <c r="AK409" s="69"/>
      <c r="AL409" s="69"/>
    </row>
    <row r="410" spans="3:38" x14ac:dyDescent="0.35">
      <c r="C410" s="68"/>
      <c r="D410" s="69"/>
      <c r="E410" s="69"/>
      <c r="F410" s="69"/>
      <c r="G410" s="69"/>
      <c r="H410" s="69"/>
      <c r="I410" s="69"/>
      <c r="J410" s="69"/>
      <c r="K410" s="69"/>
      <c r="L410" s="69"/>
      <c r="M410" s="69"/>
      <c r="N410" s="69"/>
      <c r="O410" s="69"/>
      <c r="P410" s="69"/>
      <c r="Q410" s="69"/>
      <c r="R410" s="69"/>
      <c r="S410" s="69"/>
      <c r="T410" s="69"/>
      <c r="U410" s="69"/>
      <c r="V410" s="69"/>
      <c r="W410" s="69"/>
      <c r="X410" s="69"/>
      <c r="Y410" s="69"/>
      <c r="Z410" s="69"/>
      <c r="AA410" s="69"/>
      <c r="AB410" s="69"/>
      <c r="AC410" s="69"/>
      <c r="AD410" s="69"/>
      <c r="AE410" s="69"/>
      <c r="AF410" s="69"/>
      <c r="AG410" s="69"/>
      <c r="AH410" s="69"/>
      <c r="AI410" s="69"/>
      <c r="AJ410" s="69"/>
      <c r="AK410" s="69"/>
      <c r="AL410" s="69"/>
    </row>
    <row r="411" spans="3:38" x14ac:dyDescent="0.35">
      <c r="C411" s="68"/>
      <c r="D411" s="69"/>
      <c r="E411" s="69"/>
      <c r="F411" s="69"/>
      <c r="G411" s="69"/>
      <c r="H411" s="69"/>
      <c r="I411" s="69"/>
      <c r="J411" s="69"/>
      <c r="K411" s="69"/>
      <c r="L411" s="69"/>
      <c r="M411" s="69"/>
      <c r="N411" s="69"/>
      <c r="O411" s="69"/>
      <c r="P411" s="69"/>
      <c r="Q411" s="69"/>
      <c r="R411" s="69"/>
      <c r="S411" s="69"/>
      <c r="T411" s="69"/>
      <c r="U411" s="69"/>
      <c r="V411" s="69"/>
      <c r="W411" s="69"/>
      <c r="X411" s="69"/>
      <c r="Y411" s="69"/>
      <c r="Z411" s="69"/>
      <c r="AA411" s="69"/>
      <c r="AB411" s="69"/>
      <c r="AC411" s="69"/>
      <c r="AD411" s="69"/>
      <c r="AE411" s="69"/>
      <c r="AF411" s="69"/>
      <c r="AG411" s="69"/>
      <c r="AH411" s="69"/>
      <c r="AI411" s="69"/>
      <c r="AJ411" s="69"/>
      <c r="AK411" s="69"/>
      <c r="AL411" s="69"/>
    </row>
    <row r="412" spans="3:38" x14ac:dyDescent="0.35">
      <c r="C412" s="68"/>
      <c r="D412" s="69"/>
      <c r="E412" s="69"/>
      <c r="F412" s="69"/>
      <c r="G412" s="69"/>
      <c r="H412" s="69"/>
      <c r="I412" s="69"/>
      <c r="J412" s="69"/>
      <c r="K412" s="69"/>
      <c r="L412" s="69"/>
      <c r="M412" s="69"/>
      <c r="N412" s="69"/>
      <c r="O412" s="69"/>
      <c r="P412" s="69"/>
      <c r="Q412" s="69"/>
      <c r="R412" s="69"/>
      <c r="S412" s="69"/>
      <c r="T412" s="69"/>
      <c r="U412" s="69"/>
      <c r="V412" s="69"/>
      <c r="W412" s="69"/>
      <c r="X412" s="69"/>
      <c r="Y412" s="69"/>
      <c r="Z412" s="69"/>
      <c r="AA412" s="69"/>
      <c r="AB412" s="69"/>
      <c r="AC412" s="69"/>
      <c r="AD412" s="69"/>
      <c r="AE412" s="69"/>
      <c r="AF412" s="69"/>
      <c r="AG412" s="69"/>
      <c r="AH412" s="69"/>
      <c r="AI412" s="69"/>
      <c r="AJ412" s="69"/>
      <c r="AK412" s="69"/>
      <c r="AL412" s="69"/>
    </row>
    <row r="413" spans="3:38" x14ac:dyDescent="0.35">
      <c r="C413" s="68"/>
      <c r="D413" s="69"/>
      <c r="E413" s="69"/>
      <c r="F413" s="69"/>
      <c r="G413" s="69"/>
      <c r="H413" s="69"/>
      <c r="I413" s="69"/>
      <c r="J413" s="69"/>
      <c r="K413" s="69"/>
      <c r="L413" s="69"/>
      <c r="M413" s="69"/>
      <c r="N413" s="69"/>
      <c r="O413" s="69"/>
      <c r="P413" s="69"/>
      <c r="Q413" s="69"/>
      <c r="R413" s="69"/>
      <c r="S413" s="69"/>
      <c r="T413" s="69"/>
      <c r="U413" s="69"/>
      <c r="V413" s="69"/>
      <c r="W413" s="69"/>
      <c r="X413" s="69"/>
      <c r="Y413" s="69"/>
      <c r="Z413" s="69"/>
      <c r="AA413" s="69"/>
      <c r="AB413" s="69"/>
      <c r="AC413" s="69"/>
      <c r="AD413" s="69"/>
      <c r="AE413" s="69"/>
      <c r="AF413" s="69"/>
      <c r="AG413" s="69"/>
      <c r="AH413" s="69"/>
      <c r="AI413" s="69"/>
      <c r="AJ413" s="69"/>
      <c r="AK413" s="69"/>
      <c r="AL413" s="69"/>
    </row>
    <row r="414" spans="3:38" x14ac:dyDescent="0.35">
      <c r="C414" s="68"/>
      <c r="D414" s="69"/>
      <c r="E414" s="69"/>
      <c r="F414" s="69"/>
      <c r="G414" s="69"/>
      <c r="H414" s="69"/>
      <c r="I414" s="69"/>
      <c r="J414" s="69"/>
      <c r="K414" s="69"/>
      <c r="L414" s="69"/>
      <c r="M414" s="69"/>
      <c r="N414" s="69"/>
      <c r="O414" s="69"/>
      <c r="P414" s="69"/>
      <c r="Q414" s="69"/>
      <c r="R414" s="69"/>
      <c r="S414" s="69"/>
      <c r="T414" s="69"/>
      <c r="U414" s="69"/>
      <c r="V414" s="69"/>
      <c r="W414" s="69"/>
      <c r="X414" s="69"/>
      <c r="Y414" s="69"/>
      <c r="Z414" s="69"/>
      <c r="AA414" s="69"/>
      <c r="AB414" s="69"/>
      <c r="AC414" s="69"/>
      <c r="AD414" s="69"/>
      <c r="AE414" s="69"/>
      <c r="AF414" s="69"/>
      <c r="AG414" s="69"/>
      <c r="AH414" s="69"/>
      <c r="AI414" s="69"/>
      <c r="AJ414" s="69"/>
      <c r="AK414" s="69"/>
      <c r="AL414" s="69"/>
    </row>
    <row r="415" spans="3:38" x14ac:dyDescent="0.35">
      <c r="C415" s="68"/>
      <c r="D415" s="69"/>
      <c r="E415" s="69"/>
      <c r="F415" s="69"/>
      <c r="G415" s="69"/>
      <c r="H415" s="69"/>
      <c r="I415" s="69"/>
      <c r="J415" s="69"/>
      <c r="K415" s="69"/>
      <c r="L415" s="69"/>
      <c r="M415" s="69"/>
      <c r="N415" s="69"/>
      <c r="O415" s="69"/>
      <c r="P415" s="69"/>
      <c r="Q415" s="69"/>
      <c r="R415" s="69"/>
      <c r="S415" s="69"/>
      <c r="T415" s="69"/>
      <c r="U415" s="69"/>
      <c r="V415" s="69"/>
      <c r="W415" s="69"/>
      <c r="X415" s="69"/>
      <c r="Y415" s="69"/>
      <c r="Z415" s="69"/>
      <c r="AA415" s="69"/>
      <c r="AB415" s="69"/>
      <c r="AC415" s="69"/>
      <c r="AD415" s="69"/>
      <c r="AE415" s="69"/>
      <c r="AF415" s="69"/>
      <c r="AG415" s="69"/>
      <c r="AH415" s="69"/>
      <c r="AI415" s="69"/>
      <c r="AJ415" s="69"/>
      <c r="AK415" s="69"/>
      <c r="AL415" s="69"/>
    </row>
    <row r="416" spans="3:38" x14ac:dyDescent="0.35">
      <c r="C416" s="68"/>
      <c r="D416" s="69"/>
      <c r="E416" s="69"/>
      <c r="F416" s="69"/>
      <c r="G416" s="69"/>
      <c r="H416" s="69"/>
      <c r="I416" s="69"/>
      <c r="J416" s="69"/>
      <c r="K416" s="69"/>
      <c r="L416" s="69"/>
      <c r="M416" s="69"/>
      <c r="N416" s="69"/>
      <c r="O416" s="69"/>
      <c r="P416" s="69"/>
      <c r="Q416" s="69"/>
      <c r="R416" s="69"/>
      <c r="S416" s="69"/>
      <c r="T416" s="69"/>
      <c r="U416" s="69"/>
      <c r="V416" s="69"/>
      <c r="W416" s="69"/>
      <c r="X416" s="69"/>
      <c r="Y416" s="69"/>
      <c r="Z416" s="69"/>
      <c r="AA416" s="69"/>
      <c r="AB416" s="69"/>
      <c r="AC416" s="69"/>
      <c r="AD416" s="69"/>
      <c r="AE416" s="69"/>
      <c r="AF416" s="69"/>
      <c r="AG416" s="69"/>
      <c r="AH416" s="69"/>
      <c r="AI416" s="69"/>
      <c r="AJ416" s="69"/>
      <c r="AK416" s="69"/>
      <c r="AL416" s="69"/>
    </row>
    <row r="417" spans="3:38" x14ac:dyDescent="0.35">
      <c r="C417" s="68"/>
      <c r="D417" s="69"/>
      <c r="E417" s="69"/>
      <c r="F417" s="69"/>
      <c r="G417" s="69"/>
      <c r="H417" s="69"/>
      <c r="I417" s="69"/>
      <c r="J417" s="69"/>
      <c r="K417" s="69"/>
      <c r="L417" s="69"/>
      <c r="M417" s="69"/>
      <c r="N417" s="69"/>
      <c r="O417" s="69"/>
      <c r="P417" s="69"/>
      <c r="Q417" s="69"/>
      <c r="R417" s="69"/>
      <c r="S417" s="69"/>
      <c r="T417" s="69"/>
      <c r="U417" s="69"/>
      <c r="V417" s="69"/>
      <c r="W417" s="69"/>
      <c r="X417" s="69"/>
      <c r="Y417" s="69"/>
      <c r="Z417" s="69"/>
      <c r="AA417" s="69"/>
      <c r="AB417" s="69"/>
      <c r="AC417" s="69"/>
      <c r="AD417" s="69"/>
      <c r="AE417" s="69"/>
      <c r="AF417" s="69"/>
      <c r="AG417" s="69"/>
      <c r="AH417" s="69"/>
      <c r="AI417" s="69"/>
      <c r="AJ417" s="69"/>
      <c r="AK417" s="69"/>
      <c r="AL417" s="69"/>
    </row>
    <row r="418" spans="3:38" x14ac:dyDescent="0.35">
      <c r="C418" s="68"/>
      <c r="D418" s="69"/>
      <c r="E418" s="69"/>
      <c r="F418" s="69"/>
      <c r="G418" s="69"/>
      <c r="H418" s="69"/>
      <c r="I418" s="69"/>
      <c r="J418" s="69"/>
      <c r="K418" s="69"/>
      <c r="L418" s="69"/>
      <c r="M418" s="69"/>
      <c r="N418" s="69"/>
      <c r="O418" s="69"/>
      <c r="P418" s="69"/>
      <c r="Q418" s="69"/>
      <c r="R418" s="69"/>
      <c r="S418" s="69"/>
      <c r="T418" s="69"/>
      <c r="U418" s="69"/>
      <c r="V418" s="69"/>
      <c r="W418" s="69"/>
      <c r="X418" s="69"/>
      <c r="Y418" s="69"/>
      <c r="Z418" s="69"/>
      <c r="AA418" s="69"/>
      <c r="AB418" s="69"/>
      <c r="AC418" s="69"/>
      <c r="AD418" s="69"/>
      <c r="AE418" s="69"/>
      <c r="AF418" s="69"/>
      <c r="AG418" s="69"/>
      <c r="AH418" s="69"/>
      <c r="AI418" s="69"/>
      <c r="AJ418" s="69"/>
      <c r="AK418" s="69"/>
      <c r="AL418" s="69"/>
    </row>
    <row r="419" spans="3:38" x14ac:dyDescent="0.35">
      <c r="C419" s="68"/>
      <c r="D419" s="69"/>
      <c r="E419" s="69"/>
      <c r="F419" s="69"/>
      <c r="G419" s="69"/>
      <c r="H419" s="69"/>
      <c r="I419" s="69"/>
      <c r="J419" s="69"/>
      <c r="K419" s="69"/>
      <c r="L419" s="69"/>
      <c r="M419" s="69"/>
      <c r="N419" s="69"/>
      <c r="O419" s="69"/>
      <c r="P419" s="69"/>
      <c r="Q419" s="69"/>
      <c r="R419" s="69"/>
      <c r="S419" s="69"/>
      <c r="T419" s="69"/>
      <c r="U419" s="69"/>
      <c r="V419" s="69"/>
      <c r="W419" s="69"/>
      <c r="X419" s="69"/>
      <c r="Y419" s="69"/>
      <c r="Z419" s="69"/>
      <c r="AA419" s="69"/>
      <c r="AB419" s="69"/>
      <c r="AC419" s="69"/>
      <c r="AD419" s="69"/>
      <c r="AE419" s="69"/>
      <c r="AF419" s="69"/>
      <c r="AG419" s="69"/>
      <c r="AH419" s="69"/>
      <c r="AI419" s="69"/>
      <c r="AJ419" s="69"/>
      <c r="AK419" s="69"/>
      <c r="AL419" s="69"/>
    </row>
    <row r="420" spans="3:38" x14ac:dyDescent="0.35">
      <c r="C420" s="68"/>
      <c r="D420" s="69"/>
      <c r="E420" s="69"/>
      <c r="F420" s="69"/>
      <c r="G420" s="69"/>
      <c r="H420" s="69"/>
      <c r="I420" s="69"/>
      <c r="J420" s="69"/>
      <c r="K420" s="69"/>
      <c r="L420" s="69"/>
      <c r="M420" s="69"/>
      <c r="N420" s="69"/>
      <c r="O420" s="69"/>
      <c r="P420" s="69"/>
      <c r="Q420" s="69"/>
      <c r="R420" s="69"/>
      <c r="S420" s="69"/>
      <c r="T420" s="69"/>
      <c r="U420" s="69"/>
      <c r="V420" s="69"/>
      <c r="W420" s="69"/>
      <c r="X420" s="69"/>
      <c r="Y420" s="69"/>
      <c r="Z420" s="69"/>
      <c r="AA420" s="69"/>
      <c r="AB420" s="69"/>
      <c r="AC420" s="69"/>
      <c r="AD420" s="69"/>
      <c r="AE420" s="69"/>
      <c r="AF420" s="69"/>
      <c r="AG420" s="69"/>
      <c r="AH420" s="69"/>
      <c r="AI420" s="69"/>
      <c r="AJ420" s="69"/>
      <c r="AK420" s="69"/>
      <c r="AL420" s="69"/>
    </row>
    <row r="421" spans="3:38" x14ac:dyDescent="0.35">
      <c r="C421" s="68"/>
      <c r="D421" s="69"/>
      <c r="E421" s="69"/>
      <c r="F421" s="69"/>
      <c r="G421" s="69"/>
      <c r="H421" s="69"/>
      <c r="I421" s="69"/>
      <c r="J421" s="69"/>
      <c r="K421" s="69"/>
      <c r="L421" s="69"/>
      <c r="M421" s="69"/>
      <c r="N421" s="69"/>
      <c r="O421" s="69"/>
      <c r="P421" s="69"/>
      <c r="Q421" s="69"/>
      <c r="R421" s="69"/>
      <c r="S421" s="69"/>
      <c r="T421" s="69"/>
      <c r="U421" s="69"/>
      <c r="V421" s="69"/>
      <c r="W421" s="69"/>
      <c r="X421" s="69"/>
      <c r="Y421" s="69"/>
      <c r="Z421" s="69"/>
      <c r="AA421" s="69"/>
      <c r="AB421" s="69"/>
      <c r="AC421" s="69"/>
      <c r="AD421" s="69"/>
      <c r="AE421" s="69"/>
      <c r="AF421" s="69"/>
      <c r="AG421" s="69"/>
      <c r="AH421" s="69"/>
      <c r="AI421" s="69"/>
      <c r="AJ421" s="69"/>
      <c r="AK421" s="69"/>
      <c r="AL421" s="69"/>
    </row>
    <row r="422" spans="3:38" x14ac:dyDescent="0.35">
      <c r="C422" s="68"/>
      <c r="D422" s="69"/>
      <c r="E422" s="69"/>
      <c r="F422" s="69"/>
      <c r="G422" s="69"/>
      <c r="H422" s="69"/>
      <c r="I422" s="69"/>
      <c r="J422" s="69"/>
      <c r="K422" s="69"/>
      <c r="L422" s="69"/>
      <c r="M422" s="69"/>
      <c r="N422" s="69"/>
      <c r="O422" s="69"/>
      <c r="P422" s="69"/>
      <c r="Q422" s="69"/>
      <c r="R422" s="69"/>
      <c r="S422" s="69"/>
      <c r="T422" s="69"/>
      <c r="U422" s="69"/>
      <c r="V422" s="69"/>
      <c r="W422" s="69"/>
      <c r="X422" s="69"/>
      <c r="Y422" s="69"/>
      <c r="Z422" s="69"/>
      <c r="AA422" s="69"/>
      <c r="AB422" s="69"/>
      <c r="AC422" s="69"/>
      <c r="AD422" s="69"/>
      <c r="AE422" s="69"/>
      <c r="AF422" s="69"/>
      <c r="AG422" s="69"/>
      <c r="AH422" s="69"/>
      <c r="AI422" s="69"/>
      <c r="AJ422" s="69"/>
      <c r="AK422" s="69"/>
      <c r="AL422" s="69"/>
    </row>
    <row r="423" spans="3:38" x14ac:dyDescent="0.35">
      <c r="C423" s="68"/>
      <c r="D423" s="69"/>
      <c r="E423" s="69"/>
      <c r="F423" s="69"/>
      <c r="G423" s="69"/>
      <c r="H423" s="69"/>
      <c r="I423" s="69"/>
      <c r="J423" s="69"/>
      <c r="K423" s="69"/>
      <c r="L423" s="69"/>
      <c r="M423" s="69"/>
      <c r="N423" s="69"/>
      <c r="O423" s="69"/>
      <c r="P423" s="69"/>
      <c r="Q423" s="69"/>
      <c r="R423" s="69"/>
      <c r="S423" s="69"/>
      <c r="T423" s="69"/>
      <c r="U423" s="69"/>
      <c r="V423" s="69"/>
      <c r="W423" s="69"/>
      <c r="X423" s="69"/>
      <c r="Y423" s="69"/>
      <c r="Z423" s="69"/>
      <c r="AA423" s="69"/>
      <c r="AB423" s="69"/>
      <c r="AC423" s="69"/>
      <c r="AD423" s="69"/>
      <c r="AE423" s="69"/>
      <c r="AF423" s="69"/>
      <c r="AG423" s="69"/>
      <c r="AH423" s="69"/>
      <c r="AI423" s="69"/>
      <c r="AJ423" s="69"/>
      <c r="AK423" s="69"/>
      <c r="AL423" s="69"/>
    </row>
    <row r="424" spans="3:38" x14ac:dyDescent="0.35">
      <c r="C424" s="68"/>
      <c r="D424" s="69"/>
      <c r="E424" s="69"/>
      <c r="F424" s="69"/>
      <c r="G424" s="69"/>
      <c r="H424" s="69"/>
      <c r="I424" s="69"/>
      <c r="J424" s="69"/>
      <c r="K424" s="69"/>
      <c r="L424" s="69"/>
      <c r="M424" s="69"/>
      <c r="N424" s="69"/>
      <c r="O424" s="69"/>
      <c r="P424" s="69"/>
      <c r="Q424" s="69"/>
      <c r="R424" s="69"/>
      <c r="S424" s="69"/>
      <c r="T424" s="69"/>
      <c r="U424" s="69"/>
      <c r="V424" s="69"/>
      <c r="W424" s="69"/>
      <c r="X424" s="69"/>
      <c r="Y424" s="69"/>
      <c r="Z424" s="69"/>
      <c r="AA424" s="69"/>
      <c r="AB424" s="69"/>
      <c r="AC424" s="69"/>
      <c r="AD424" s="69"/>
      <c r="AE424" s="69"/>
      <c r="AF424" s="69"/>
      <c r="AG424" s="69"/>
      <c r="AH424" s="69"/>
      <c r="AI424" s="69"/>
      <c r="AJ424" s="69"/>
      <c r="AK424" s="69"/>
      <c r="AL424" s="69"/>
    </row>
    <row r="425" spans="3:38" x14ac:dyDescent="0.35">
      <c r="C425" s="68"/>
      <c r="D425" s="69"/>
      <c r="E425" s="69"/>
      <c r="F425" s="69"/>
      <c r="G425" s="69"/>
      <c r="H425" s="69"/>
      <c r="I425" s="69"/>
      <c r="J425" s="69"/>
      <c r="K425" s="69"/>
      <c r="L425" s="69"/>
      <c r="M425" s="69"/>
      <c r="N425" s="69"/>
      <c r="O425" s="69"/>
      <c r="P425" s="69"/>
      <c r="Q425" s="69"/>
      <c r="R425" s="69"/>
      <c r="S425" s="69"/>
      <c r="T425" s="69"/>
      <c r="U425" s="69"/>
      <c r="V425" s="69"/>
      <c r="W425" s="69"/>
      <c r="X425" s="69"/>
      <c r="Y425" s="69"/>
      <c r="Z425" s="69"/>
      <c r="AA425" s="69"/>
      <c r="AB425" s="69"/>
      <c r="AC425" s="69"/>
      <c r="AD425" s="69"/>
      <c r="AE425" s="69"/>
      <c r="AF425" s="69"/>
      <c r="AG425" s="69"/>
      <c r="AH425" s="69"/>
      <c r="AI425" s="69"/>
      <c r="AJ425" s="69"/>
      <c r="AK425" s="69"/>
      <c r="AL425" s="69"/>
    </row>
    <row r="426" spans="3:38" x14ac:dyDescent="0.35">
      <c r="C426" s="68"/>
      <c r="D426" s="69"/>
      <c r="E426" s="69"/>
      <c r="F426" s="69"/>
      <c r="G426" s="69"/>
      <c r="H426" s="69"/>
      <c r="I426" s="69"/>
      <c r="J426" s="69"/>
      <c r="K426" s="69"/>
      <c r="L426" s="69"/>
      <c r="M426" s="69"/>
      <c r="N426" s="69"/>
      <c r="O426" s="69"/>
      <c r="P426" s="69"/>
      <c r="Q426" s="69"/>
      <c r="R426" s="69"/>
      <c r="S426" s="69"/>
      <c r="T426" s="69"/>
      <c r="U426" s="69"/>
      <c r="V426" s="69"/>
      <c r="W426" s="69"/>
      <c r="X426" s="69"/>
      <c r="Y426" s="69"/>
      <c r="Z426" s="69"/>
      <c r="AA426" s="69"/>
      <c r="AB426" s="69"/>
      <c r="AC426" s="69"/>
      <c r="AD426" s="69"/>
      <c r="AE426" s="69"/>
      <c r="AF426" s="69"/>
      <c r="AG426" s="69"/>
      <c r="AH426" s="69"/>
      <c r="AI426" s="69"/>
      <c r="AJ426" s="69"/>
      <c r="AK426" s="69"/>
      <c r="AL426" s="69"/>
    </row>
    <row r="427" spans="3:38" x14ac:dyDescent="0.35">
      <c r="C427" s="68"/>
      <c r="D427" s="69"/>
      <c r="E427" s="69"/>
      <c r="F427" s="69"/>
      <c r="G427" s="69"/>
      <c r="H427" s="69"/>
      <c r="I427" s="69"/>
      <c r="J427" s="69"/>
      <c r="K427" s="69"/>
      <c r="L427" s="69"/>
      <c r="M427" s="69"/>
      <c r="N427" s="69"/>
      <c r="O427" s="69"/>
      <c r="P427" s="69"/>
      <c r="Q427" s="69"/>
      <c r="R427" s="69"/>
      <c r="S427" s="69"/>
      <c r="T427" s="69"/>
      <c r="U427" s="69"/>
      <c r="V427" s="69"/>
      <c r="W427" s="69"/>
      <c r="X427" s="69"/>
      <c r="Y427" s="69"/>
      <c r="Z427" s="69"/>
      <c r="AA427" s="69"/>
      <c r="AB427" s="69"/>
      <c r="AC427" s="69"/>
      <c r="AD427" s="69"/>
      <c r="AE427" s="69"/>
      <c r="AF427" s="69"/>
      <c r="AG427" s="69"/>
      <c r="AH427" s="69"/>
      <c r="AI427" s="69"/>
      <c r="AJ427" s="69"/>
      <c r="AK427" s="69"/>
      <c r="AL427" s="69"/>
    </row>
    <row r="428" spans="3:38" x14ac:dyDescent="0.35">
      <c r="C428" s="68"/>
      <c r="D428" s="69"/>
      <c r="E428" s="69"/>
      <c r="F428" s="69"/>
      <c r="G428" s="69"/>
      <c r="H428" s="69"/>
      <c r="I428" s="69"/>
      <c r="J428" s="69"/>
      <c r="K428" s="69"/>
      <c r="L428" s="69"/>
      <c r="M428" s="69"/>
      <c r="N428" s="69"/>
      <c r="O428" s="69"/>
      <c r="P428" s="69"/>
      <c r="Q428" s="69"/>
      <c r="R428" s="69"/>
      <c r="S428" s="69"/>
      <c r="T428" s="69"/>
      <c r="U428" s="69"/>
      <c r="V428" s="69"/>
      <c r="W428" s="69"/>
      <c r="X428" s="69"/>
      <c r="Y428" s="69"/>
      <c r="Z428" s="69"/>
      <c r="AA428" s="69"/>
      <c r="AB428" s="69"/>
      <c r="AC428" s="69"/>
      <c r="AD428" s="69"/>
      <c r="AE428" s="69"/>
      <c r="AF428" s="69"/>
      <c r="AG428" s="69"/>
      <c r="AH428" s="69"/>
      <c r="AI428" s="69"/>
      <c r="AJ428" s="69"/>
      <c r="AK428" s="69"/>
      <c r="AL428" s="69"/>
    </row>
    <row r="429" spans="3:38" x14ac:dyDescent="0.35">
      <c r="C429" s="68"/>
      <c r="D429" s="69"/>
      <c r="E429" s="69"/>
      <c r="F429" s="69"/>
      <c r="G429" s="69"/>
      <c r="H429" s="69"/>
      <c r="I429" s="69"/>
      <c r="J429" s="69"/>
      <c r="K429" s="69"/>
      <c r="L429" s="69"/>
      <c r="M429" s="69"/>
      <c r="N429" s="69"/>
      <c r="O429" s="69"/>
      <c r="P429" s="69"/>
      <c r="Q429" s="69"/>
      <c r="R429" s="69"/>
      <c r="S429" s="69"/>
      <c r="T429" s="69"/>
      <c r="U429" s="69"/>
      <c r="V429" s="69"/>
      <c r="W429" s="69"/>
      <c r="X429" s="69"/>
      <c r="Y429" s="69"/>
      <c r="Z429" s="69"/>
      <c r="AA429" s="69"/>
      <c r="AB429" s="69"/>
      <c r="AC429" s="69"/>
      <c r="AD429" s="69"/>
      <c r="AE429" s="69"/>
      <c r="AF429" s="69"/>
      <c r="AG429" s="69"/>
      <c r="AH429" s="69"/>
      <c r="AI429" s="69"/>
      <c r="AJ429" s="69"/>
      <c r="AK429" s="69"/>
      <c r="AL429" s="69"/>
    </row>
    <row r="430" spans="3:38" x14ac:dyDescent="0.35">
      <c r="C430" s="68"/>
      <c r="D430" s="69"/>
      <c r="E430" s="69"/>
      <c r="F430" s="69"/>
      <c r="G430" s="69"/>
      <c r="H430" s="69"/>
      <c r="I430" s="69"/>
      <c r="J430" s="69"/>
      <c r="K430" s="69"/>
      <c r="L430" s="69"/>
      <c r="M430" s="69"/>
      <c r="N430" s="69"/>
      <c r="O430" s="69"/>
      <c r="P430" s="69"/>
      <c r="Q430" s="69"/>
      <c r="R430" s="69"/>
      <c r="S430" s="69"/>
      <c r="T430" s="69"/>
      <c r="U430" s="69"/>
      <c r="V430" s="69"/>
      <c r="W430" s="69"/>
      <c r="X430" s="69"/>
      <c r="Y430" s="69"/>
      <c r="Z430" s="69"/>
      <c r="AA430" s="69"/>
      <c r="AB430" s="69"/>
      <c r="AC430" s="69"/>
      <c r="AD430" s="69"/>
      <c r="AE430" s="69"/>
      <c r="AF430" s="69"/>
      <c r="AG430" s="69"/>
      <c r="AH430" s="69"/>
      <c r="AI430" s="69"/>
      <c r="AJ430" s="69"/>
      <c r="AK430" s="69"/>
      <c r="AL430" s="69"/>
    </row>
    <row r="431" spans="3:38" x14ac:dyDescent="0.35">
      <c r="C431" s="68"/>
      <c r="D431" s="69"/>
      <c r="E431" s="69"/>
      <c r="F431" s="69"/>
      <c r="G431" s="69"/>
      <c r="H431" s="69"/>
      <c r="I431" s="69"/>
      <c r="J431" s="69"/>
      <c r="K431" s="69"/>
      <c r="L431" s="69"/>
      <c r="M431" s="69"/>
      <c r="N431" s="69"/>
      <c r="O431" s="69"/>
      <c r="P431" s="69"/>
      <c r="Q431" s="69"/>
      <c r="R431" s="69"/>
      <c r="S431" s="69"/>
      <c r="T431" s="69"/>
      <c r="U431" s="69"/>
      <c r="V431" s="69"/>
      <c r="W431" s="69"/>
      <c r="X431" s="69"/>
      <c r="Y431" s="69"/>
      <c r="Z431" s="69"/>
      <c r="AA431" s="69"/>
      <c r="AB431" s="69"/>
      <c r="AC431" s="69"/>
      <c r="AD431" s="69"/>
      <c r="AE431" s="69"/>
      <c r="AF431" s="69"/>
      <c r="AG431" s="69"/>
      <c r="AH431" s="69"/>
      <c r="AI431" s="69"/>
      <c r="AJ431" s="69"/>
      <c r="AK431" s="69"/>
      <c r="AL431" s="69"/>
    </row>
    <row r="432" spans="3:38" x14ac:dyDescent="0.35">
      <c r="C432" s="68"/>
      <c r="D432" s="69"/>
      <c r="E432" s="69"/>
      <c r="F432" s="69"/>
      <c r="G432" s="69"/>
      <c r="H432" s="69"/>
      <c r="I432" s="69"/>
      <c r="J432" s="69"/>
      <c r="K432" s="69"/>
      <c r="L432" s="69"/>
      <c r="M432" s="69"/>
      <c r="N432" s="69"/>
      <c r="O432" s="69"/>
      <c r="P432" s="69"/>
      <c r="Q432" s="69"/>
      <c r="R432" s="69"/>
      <c r="S432" s="69"/>
      <c r="T432" s="69"/>
      <c r="U432" s="69"/>
      <c r="V432" s="69"/>
      <c r="W432" s="69"/>
      <c r="X432" s="69"/>
      <c r="Y432" s="69"/>
      <c r="Z432" s="69"/>
      <c r="AA432" s="69"/>
      <c r="AB432" s="69"/>
      <c r="AC432" s="69"/>
      <c r="AD432" s="69"/>
      <c r="AE432" s="69"/>
      <c r="AF432" s="69"/>
      <c r="AG432" s="69"/>
      <c r="AH432" s="69"/>
      <c r="AI432" s="69"/>
      <c r="AJ432" s="69"/>
      <c r="AK432" s="69"/>
      <c r="AL432" s="69"/>
    </row>
    <row r="433" spans="3:38" x14ac:dyDescent="0.35">
      <c r="C433" s="68"/>
      <c r="D433" s="69"/>
      <c r="E433" s="69"/>
      <c r="F433" s="69"/>
      <c r="G433" s="69"/>
      <c r="H433" s="69"/>
      <c r="I433" s="69"/>
      <c r="J433" s="69"/>
      <c r="K433" s="69"/>
      <c r="L433" s="69"/>
      <c r="M433" s="69"/>
      <c r="N433" s="69"/>
      <c r="O433" s="69"/>
      <c r="P433" s="69"/>
      <c r="Q433" s="69"/>
      <c r="R433" s="69"/>
      <c r="S433" s="69"/>
      <c r="T433" s="69"/>
      <c r="U433" s="69"/>
      <c r="V433" s="69"/>
      <c r="W433" s="69"/>
      <c r="X433" s="69"/>
      <c r="Y433" s="69"/>
      <c r="Z433" s="69"/>
      <c r="AA433" s="69"/>
      <c r="AB433" s="69"/>
      <c r="AC433" s="69"/>
      <c r="AD433" s="69"/>
      <c r="AE433" s="69"/>
      <c r="AF433" s="69"/>
      <c r="AG433" s="69"/>
      <c r="AH433" s="69"/>
      <c r="AI433" s="69"/>
      <c r="AJ433" s="69"/>
      <c r="AK433" s="69"/>
      <c r="AL433" s="69"/>
    </row>
    <row r="434" spans="3:38" x14ac:dyDescent="0.35">
      <c r="C434" s="68"/>
      <c r="D434" s="69"/>
      <c r="E434" s="69"/>
      <c r="F434" s="69"/>
      <c r="G434" s="69"/>
      <c r="H434" s="69"/>
      <c r="I434" s="69"/>
      <c r="J434" s="69"/>
      <c r="K434" s="69"/>
      <c r="L434" s="69"/>
      <c r="M434" s="69"/>
      <c r="N434" s="69"/>
      <c r="O434" s="69"/>
      <c r="P434" s="69"/>
      <c r="Q434" s="69"/>
      <c r="R434" s="69"/>
      <c r="S434" s="69"/>
      <c r="T434" s="69"/>
      <c r="U434" s="69"/>
      <c r="V434" s="69"/>
      <c r="W434" s="69"/>
      <c r="X434" s="69"/>
      <c r="Y434" s="69"/>
      <c r="Z434" s="69"/>
      <c r="AA434" s="69"/>
      <c r="AB434" s="69"/>
      <c r="AC434" s="69"/>
      <c r="AD434" s="69"/>
      <c r="AE434" s="69"/>
      <c r="AF434" s="69"/>
      <c r="AG434" s="69"/>
      <c r="AH434" s="69"/>
      <c r="AI434" s="69"/>
      <c r="AJ434" s="69"/>
      <c r="AK434" s="69"/>
      <c r="AL434" s="69"/>
    </row>
    <row r="435" spans="3:38" x14ac:dyDescent="0.35">
      <c r="C435" s="68"/>
      <c r="D435" s="69"/>
      <c r="E435" s="69"/>
      <c r="F435" s="69"/>
      <c r="G435" s="69"/>
      <c r="H435" s="69"/>
      <c r="I435" s="69"/>
      <c r="J435" s="69"/>
      <c r="K435" s="69"/>
      <c r="L435" s="69"/>
      <c r="M435" s="69"/>
      <c r="N435" s="69"/>
      <c r="O435" s="69"/>
      <c r="P435" s="69"/>
      <c r="Q435" s="69"/>
      <c r="R435" s="69"/>
      <c r="S435" s="69"/>
      <c r="T435" s="69"/>
      <c r="U435" s="69"/>
      <c r="V435" s="69"/>
      <c r="W435" s="69"/>
      <c r="X435" s="69"/>
      <c r="Y435" s="69"/>
      <c r="Z435" s="69"/>
      <c r="AA435" s="69"/>
      <c r="AB435" s="69"/>
      <c r="AC435" s="69"/>
      <c r="AD435" s="69"/>
      <c r="AE435" s="69"/>
      <c r="AF435" s="69"/>
      <c r="AG435" s="69"/>
      <c r="AH435" s="69"/>
      <c r="AI435" s="69"/>
      <c r="AJ435" s="69"/>
      <c r="AK435" s="69"/>
      <c r="AL435" s="69"/>
    </row>
    <row r="436" spans="3:38" x14ac:dyDescent="0.35">
      <c r="C436" s="68"/>
      <c r="D436" s="69"/>
      <c r="E436" s="69"/>
      <c r="F436" s="69"/>
      <c r="G436" s="69"/>
      <c r="H436" s="69"/>
      <c r="I436" s="69"/>
      <c r="J436" s="69"/>
      <c r="K436" s="69"/>
      <c r="L436" s="69"/>
      <c r="M436" s="69"/>
      <c r="N436" s="69"/>
      <c r="O436" s="69"/>
      <c r="P436" s="69"/>
      <c r="Q436" s="69"/>
      <c r="R436" s="69"/>
      <c r="S436" s="69"/>
      <c r="T436" s="69"/>
      <c r="U436" s="69"/>
      <c r="V436" s="69"/>
      <c r="W436" s="69"/>
      <c r="X436" s="69"/>
      <c r="Y436" s="69"/>
      <c r="Z436" s="69"/>
      <c r="AA436" s="69"/>
      <c r="AB436" s="69"/>
      <c r="AC436" s="69"/>
      <c r="AD436" s="69"/>
      <c r="AE436" s="69"/>
      <c r="AF436" s="69"/>
      <c r="AG436" s="69"/>
      <c r="AH436" s="69"/>
      <c r="AI436" s="69"/>
      <c r="AJ436" s="69"/>
      <c r="AK436" s="69"/>
      <c r="AL436" s="69"/>
    </row>
    <row r="437" spans="3:38" x14ac:dyDescent="0.35">
      <c r="C437" s="68"/>
      <c r="D437" s="69"/>
      <c r="E437" s="69"/>
      <c r="F437" s="69"/>
      <c r="G437" s="69"/>
      <c r="H437" s="69"/>
      <c r="I437" s="69"/>
      <c r="J437" s="69"/>
      <c r="K437" s="69"/>
      <c r="L437" s="69"/>
      <c r="M437" s="69"/>
      <c r="N437" s="69"/>
      <c r="O437" s="69"/>
      <c r="P437" s="69"/>
      <c r="Q437" s="69"/>
      <c r="R437" s="69"/>
      <c r="S437" s="69"/>
      <c r="T437" s="69"/>
      <c r="U437" s="69"/>
      <c r="V437" s="69"/>
      <c r="W437" s="69"/>
      <c r="X437" s="69"/>
      <c r="Y437" s="69"/>
      <c r="Z437" s="69"/>
      <c r="AA437" s="69"/>
      <c r="AB437" s="69"/>
      <c r="AC437" s="69"/>
      <c r="AD437" s="69"/>
      <c r="AE437" s="69"/>
      <c r="AF437" s="69"/>
      <c r="AG437" s="69"/>
      <c r="AH437" s="69"/>
      <c r="AI437" s="69"/>
      <c r="AJ437" s="69"/>
      <c r="AK437" s="69"/>
      <c r="AL437" s="69"/>
    </row>
    <row r="438" spans="3:38" x14ac:dyDescent="0.35">
      <c r="C438" s="68"/>
      <c r="D438" s="69"/>
      <c r="E438" s="69"/>
      <c r="F438" s="69"/>
      <c r="G438" s="69"/>
      <c r="H438" s="69"/>
      <c r="I438" s="69"/>
      <c r="J438" s="69"/>
      <c r="K438" s="69"/>
      <c r="L438" s="69"/>
      <c r="M438" s="69"/>
      <c r="N438" s="69"/>
      <c r="O438" s="69"/>
      <c r="P438" s="69"/>
      <c r="Q438" s="69"/>
      <c r="R438" s="69"/>
      <c r="S438" s="69"/>
      <c r="T438" s="69"/>
      <c r="U438" s="69"/>
      <c r="V438" s="69"/>
      <c r="W438" s="69"/>
      <c r="X438" s="69"/>
      <c r="Y438" s="69"/>
      <c r="Z438" s="69"/>
      <c r="AA438" s="69"/>
      <c r="AB438" s="69"/>
      <c r="AC438" s="69"/>
      <c r="AD438" s="69"/>
      <c r="AE438" s="69"/>
      <c r="AF438" s="69"/>
      <c r="AG438" s="69"/>
      <c r="AH438" s="69"/>
      <c r="AI438" s="69"/>
      <c r="AJ438" s="69"/>
      <c r="AK438" s="69"/>
      <c r="AL438" s="69"/>
    </row>
    <row r="439" spans="3:38" x14ac:dyDescent="0.35">
      <c r="C439" s="68"/>
      <c r="D439" s="69"/>
      <c r="E439" s="69"/>
      <c r="F439" s="69"/>
      <c r="G439" s="69"/>
      <c r="H439" s="69"/>
      <c r="I439" s="69"/>
      <c r="J439" s="69"/>
      <c r="K439" s="69"/>
      <c r="L439" s="69"/>
      <c r="M439" s="69"/>
      <c r="N439" s="69"/>
      <c r="O439" s="69"/>
      <c r="P439" s="69"/>
      <c r="Q439" s="69"/>
      <c r="R439" s="69"/>
      <c r="S439" s="69"/>
      <c r="T439" s="69"/>
      <c r="U439" s="69"/>
      <c r="V439" s="69"/>
      <c r="W439" s="69"/>
      <c r="X439" s="69"/>
      <c r="Y439" s="69"/>
      <c r="Z439" s="69"/>
      <c r="AA439" s="69"/>
      <c r="AB439" s="69"/>
      <c r="AC439" s="69"/>
      <c r="AD439" s="69"/>
      <c r="AE439" s="69"/>
      <c r="AF439" s="69"/>
      <c r="AG439" s="69"/>
      <c r="AH439" s="69"/>
      <c r="AI439" s="69"/>
      <c r="AJ439" s="69"/>
      <c r="AK439" s="69"/>
      <c r="AL439" s="69"/>
    </row>
    <row r="440" spans="3:38" x14ac:dyDescent="0.35">
      <c r="C440" s="68"/>
      <c r="D440" s="69"/>
      <c r="E440" s="69"/>
      <c r="F440" s="69"/>
      <c r="G440" s="69"/>
      <c r="H440" s="69"/>
      <c r="I440" s="69"/>
      <c r="J440" s="69"/>
      <c r="K440" s="69"/>
      <c r="L440" s="69"/>
      <c r="M440" s="69"/>
      <c r="N440" s="69"/>
      <c r="O440" s="69"/>
      <c r="P440" s="69"/>
      <c r="Q440" s="69"/>
      <c r="R440" s="69"/>
      <c r="S440" s="69"/>
      <c r="T440" s="69"/>
      <c r="U440" s="69"/>
      <c r="V440" s="69"/>
      <c r="W440" s="69"/>
      <c r="X440" s="69"/>
      <c r="Y440" s="69"/>
      <c r="Z440" s="69"/>
      <c r="AA440" s="69"/>
      <c r="AB440" s="69"/>
      <c r="AC440" s="69"/>
      <c r="AD440" s="69"/>
      <c r="AE440" s="69"/>
      <c r="AF440" s="69"/>
      <c r="AG440" s="69"/>
      <c r="AH440" s="69"/>
      <c r="AI440" s="69"/>
      <c r="AJ440" s="69"/>
      <c r="AK440" s="69"/>
      <c r="AL440" s="69"/>
    </row>
    <row r="441" spans="3:38" x14ac:dyDescent="0.35">
      <c r="C441" s="68"/>
      <c r="D441" s="69"/>
      <c r="E441" s="69"/>
      <c r="F441" s="69"/>
      <c r="G441" s="69"/>
      <c r="H441" s="69"/>
      <c r="I441" s="69"/>
      <c r="J441" s="69"/>
      <c r="K441" s="69"/>
      <c r="L441" s="69"/>
      <c r="M441" s="69"/>
      <c r="N441" s="69"/>
      <c r="O441" s="69"/>
      <c r="P441" s="69"/>
      <c r="Q441" s="69"/>
      <c r="R441" s="69"/>
      <c r="S441" s="69"/>
      <c r="T441" s="69"/>
      <c r="U441" s="69"/>
      <c r="V441" s="69"/>
      <c r="W441" s="69"/>
      <c r="X441" s="69"/>
      <c r="Y441" s="69"/>
      <c r="Z441" s="69"/>
      <c r="AA441" s="69"/>
      <c r="AB441" s="69"/>
      <c r="AC441" s="69"/>
      <c r="AD441" s="69"/>
      <c r="AE441" s="69"/>
      <c r="AF441" s="69"/>
      <c r="AG441" s="69"/>
      <c r="AH441" s="69"/>
      <c r="AI441" s="69"/>
      <c r="AJ441" s="69"/>
      <c r="AK441" s="69"/>
      <c r="AL441" s="69"/>
    </row>
    <row r="442" spans="3:38" x14ac:dyDescent="0.35">
      <c r="C442" s="68"/>
      <c r="D442" s="69"/>
      <c r="E442" s="69"/>
      <c r="F442" s="69"/>
      <c r="G442" s="69"/>
      <c r="H442" s="69"/>
      <c r="I442" s="69"/>
      <c r="J442" s="69"/>
      <c r="K442" s="69"/>
      <c r="L442" s="69"/>
      <c r="M442" s="69"/>
      <c r="N442" s="69"/>
      <c r="O442" s="69"/>
      <c r="P442" s="69"/>
      <c r="Q442" s="69"/>
      <c r="R442" s="69"/>
      <c r="S442" s="69"/>
      <c r="T442" s="69"/>
      <c r="U442" s="69"/>
      <c r="V442" s="69"/>
      <c r="W442" s="69"/>
      <c r="X442" s="69"/>
      <c r="Y442" s="69"/>
      <c r="Z442" s="69"/>
      <c r="AA442" s="69"/>
      <c r="AB442" s="69"/>
      <c r="AC442" s="69"/>
      <c r="AD442" s="69"/>
      <c r="AE442" s="69"/>
      <c r="AF442" s="69"/>
      <c r="AG442" s="69"/>
      <c r="AH442" s="69"/>
      <c r="AI442" s="69"/>
      <c r="AJ442" s="69"/>
      <c r="AK442" s="69"/>
      <c r="AL442" s="69"/>
    </row>
    <row r="443" spans="3:38" x14ac:dyDescent="0.35">
      <c r="C443" s="68"/>
      <c r="D443" s="69"/>
      <c r="E443" s="69"/>
      <c r="F443" s="69"/>
      <c r="G443" s="69"/>
      <c r="H443" s="69"/>
      <c r="I443" s="69"/>
      <c r="J443" s="69"/>
      <c r="K443" s="69"/>
      <c r="L443" s="69"/>
      <c r="M443" s="69"/>
      <c r="N443" s="69"/>
      <c r="O443" s="69"/>
      <c r="P443" s="69"/>
      <c r="Q443" s="69"/>
      <c r="R443" s="69"/>
      <c r="S443" s="69"/>
      <c r="T443" s="69"/>
      <c r="U443" s="69"/>
      <c r="V443" s="69"/>
      <c r="W443" s="69"/>
      <c r="X443" s="69"/>
      <c r="Y443" s="69"/>
      <c r="Z443" s="69"/>
      <c r="AA443" s="69"/>
      <c r="AB443" s="69"/>
      <c r="AC443" s="69"/>
      <c r="AD443" s="69"/>
      <c r="AE443" s="69"/>
      <c r="AF443" s="69"/>
      <c r="AG443" s="69"/>
      <c r="AH443" s="69"/>
      <c r="AI443" s="69"/>
      <c r="AJ443" s="69"/>
      <c r="AK443" s="69"/>
      <c r="AL443" s="69"/>
    </row>
    <row r="444" spans="3:38" x14ac:dyDescent="0.35">
      <c r="C444" s="68"/>
      <c r="D444" s="69"/>
      <c r="E444" s="69"/>
      <c r="F444" s="69"/>
      <c r="G444" s="69"/>
      <c r="H444" s="69"/>
      <c r="I444" s="69"/>
      <c r="J444" s="69"/>
      <c r="K444" s="69"/>
      <c r="L444" s="69"/>
      <c r="M444" s="69"/>
      <c r="N444" s="69"/>
      <c r="O444" s="69"/>
      <c r="P444" s="69"/>
      <c r="Q444" s="69"/>
      <c r="R444" s="69"/>
      <c r="S444" s="69"/>
      <c r="T444" s="69"/>
      <c r="U444" s="69"/>
      <c r="V444" s="69"/>
      <c r="W444" s="69"/>
      <c r="X444" s="69"/>
      <c r="Y444" s="69"/>
      <c r="Z444" s="69"/>
      <c r="AA444" s="69"/>
      <c r="AB444" s="69"/>
      <c r="AC444" s="69"/>
      <c r="AD444" s="69"/>
      <c r="AE444" s="69"/>
      <c r="AF444" s="69"/>
      <c r="AG444" s="69"/>
      <c r="AH444" s="69"/>
      <c r="AI444" s="69"/>
      <c r="AJ444" s="69"/>
      <c r="AK444" s="69"/>
      <c r="AL444" s="69"/>
    </row>
    <row r="445" spans="3:38" x14ac:dyDescent="0.35">
      <c r="C445" s="68"/>
      <c r="D445" s="69"/>
      <c r="E445" s="69"/>
      <c r="F445" s="69"/>
      <c r="G445" s="69"/>
      <c r="H445" s="69"/>
      <c r="I445" s="69"/>
      <c r="J445" s="69"/>
      <c r="K445" s="69"/>
      <c r="L445" s="69"/>
      <c r="M445" s="69"/>
      <c r="N445" s="69"/>
      <c r="O445" s="69"/>
      <c r="P445" s="69"/>
      <c r="Q445" s="69"/>
      <c r="R445" s="69"/>
      <c r="S445" s="69"/>
      <c r="T445" s="69"/>
      <c r="U445" s="69"/>
      <c r="V445" s="69"/>
      <c r="W445" s="69"/>
      <c r="X445" s="69"/>
      <c r="Y445" s="69"/>
      <c r="Z445" s="69"/>
      <c r="AA445" s="69"/>
      <c r="AB445" s="69"/>
      <c r="AC445" s="69"/>
      <c r="AD445" s="69"/>
      <c r="AE445" s="69"/>
      <c r="AF445" s="69"/>
      <c r="AG445" s="69"/>
      <c r="AH445" s="69"/>
      <c r="AI445" s="69"/>
      <c r="AJ445" s="69"/>
      <c r="AK445" s="69"/>
      <c r="AL445" s="69"/>
    </row>
    <row r="446" spans="3:38" x14ac:dyDescent="0.35">
      <c r="C446" s="68"/>
      <c r="D446" s="69"/>
      <c r="E446" s="69"/>
      <c r="F446" s="69"/>
      <c r="G446" s="69"/>
      <c r="H446" s="69"/>
      <c r="I446" s="69"/>
      <c r="J446" s="69"/>
      <c r="K446" s="69"/>
      <c r="L446" s="69"/>
      <c r="M446" s="69"/>
      <c r="N446" s="69"/>
      <c r="O446" s="69"/>
      <c r="P446" s="69"/>
      <c r="Q446" s="69"/>
      <c r="R446" s="69"/>
      <c r="S446" s="69"/>
      <c r="T446" s="69"/>
      <c r="U446" s="69"/>
      <c r="V446" s="69"/>
      <c r="W446" s="69"/>
      <c r="X446" s="69"/>
      <c r="Y446" s="69"/>
      <c r="Z446" s="69"/>
      <c r="AA446" s="69"/>
      <c r="AB446" s="69"/>
      <c r="AC446" s="69"/>
      <c r="AD446" s="69"/>
      <c r="AE446" s="69"/>
      <c r="AF446" s="69"/>
      <c r="AG446" s="69"/>
      <c r="AH446" s="69"/>
      <c r="AI446" s="69"/>
      <c r="AJ446" s="69"/>
      <c r="AK446" s="69"/>
      <c r="AL446" s="69"/>
    </row>
    <row r="447" spans="3:38" x14ac:dyDescent="0.35">
      <c r="C447" s="68"/>
      <c r="D447" s="69"/>
      <c r="E447" s="69"/>
      <c r="F447" s="69"/>
      <c r="G447" s="69"/>
      <c r="H447" s="69"/>
      <c r="I447" s="69"/>
      <c r="J447" s="69"/>
      <c r="K447" s="69"/>
      <c r="L447" s="69"/>
      <c r="M447" s="69"/>
      <c r="N447" s="69"/>
      <c r="O447" s="69"/>
      <c r="P447" s="69"/>
      <c r="Q447" s="69"/>
      <c r="R447" s="69"/>
      <c r="S447" s="69"/>
      <c r="T447" s="69"/>
      <c r="U447" s="69"/>
      <c r="V447" s="69"/>
      <c r="W447" s="69"/>
      <c r="X447" s="69"/>
      <c r="Y447" s="69"/>
      <c r="Z447" s="69"/>
      <c r="AA447" s="69"/>
      <c r="AB447" s="69"/>
      <c r="AC447" s="69"/>
      <c r="AD447" s="69"/>
      <c r="AE447" s="69"/>
      <c r="AF447" s="69"/>
      <c r="AG447" s="69"/>
      <c r="AH447" s="69"/>
      <c r="AI447" s="69"/>
      <c r="AJ447" s="69"/>
      <c r="AK447" s="69"/>
      <c r="AL447" s="69"/>
    </row>
    <row r="448" spans="3:38" x14ac:dyDescent="0.35">
      <c r="C448" s="68"/>
      <c r="D448" s="69"/>
      <c r="E448" s="69"/>
      <c r="F448" s="69"/>
      <c r="G448" s="69"/>
      <c r="H448" s="69"/>
      <c r="I448" s="69"/>
      <c r="J448" s="69"/>
      <c r="K448" s="69"/>
      <c r="L448" s="69"/>
      <c r="M448" s="69"/>
      <c r="N448" s="69"/>
      <c r="O448" s="69"/>
      <c r="P448" s="69"/>
      <c r="Q448" s="69"/>
      <c r="R448" s="69"/>
      <c r="S448" s="69"/>
      <c r="T448" s="69"/>
      <c r="U448" s="69"/>
      <c r="V448" s="69"/>
      <c r="W448" s="69"/>
      <c r="X448" s="69"/>
      <c r="Y448" s="69"/>
      <c r="Z448" s="69"/>
      <c r="AA448" s="69"/>
      <c r="AB448" s="69"/>
      <c r="AC448" s="69"/>
      <c r="AD448" s="69"/>
      <c r="AE448" s="69"/>
      <c r="AF448" s="69"/>
      <c r="AG448" s="69"/>
      <c r="AH448" s="69"/>
      <c r="AI448" s="69"/>
      <c r="AJ448" s="69"/>
      <c r="AK448" s="69"/>
      <c r="AL448" s="69"/>
    </row>
    <row r="449" spans="3:38" x14ac:dyDescent="0.35">
      <c r="C449" s="68"/>
      <c r="D449" s="69"/>
      <c r="E449" s="69"/>
      <c r="F449" s="69"/>
      <c r="G449" s="69"/>
      <c r="H449" s="69"/>
      <c r="I449" s="69"/>
      <c r="J449" s="69"/>
      <c r="K449" s="69"/>
      <c r="L449" s="69"/>
      <c r="M449" s="69"/>
      <c r="N449" s="69"/>
      <c r="O449" s="69"/>
      <c r="P449" s="69"/>
      <c r="Q449" s="69"/>
      <c r="R449" s="69"/>
      <c r="S449" s="69"/>
      <c r="T449" s="69"/>
      <c r="U449" s="69"/>
      <c r="V449" s="69"/>
      <c r="W449" s="69"/>
      <c r="X449" s="69"/>
      <c r="Y449" s="69"/>
      <c r="Z449" s="69"/>
      <c r="AA449" s="69"/>
      <c r="AB449" s="69"/>
      <c r="AC449" s="69"/>
      <c r="AD449" s="69"/>
      <c r="AE449" s="69"/>
      <c r="AF449" s="69"/>
      <c r="AG449" s="69"/>
      <c r="AH449" s="69"/>
      <c r="AI449" s="69"/>
      <c r="AJ449" s="69"/>
      <c r="AK449" s="69"/>
      <c r="AL449" s="69"/>
    </row>
    <row r="450" spans="3:38" x14ac:dyDescent="0.35">
      <c r="C450" s="68"/>
      <c r="D450" s="69"/>
      <c r="E450" s="69"/>
      <c r="F450" s="69"/>
      <c r="G450" s="69"/>
      <c r="H450" s="69"/>
      <c r="I450" s="69"/>
      <c r="J450" s="69"/>
      <c r="K450" s="69"/>
      <c r="L450" s="69"/>
      <c r="M450" s="69"/>
      <c r="N450" s="69"/>
      <c r="O450" s="69"/>
      <c r="P450" s="69"/>
      <c r="Q450" s="69"/>
      <c r="R450" s="69"/>
      <c r="S450" s="69"/>
      <c r="T450" s="69"/>
      <c r="U450" s="69"/>
      <c r="V450" s="69"/>
      <c r="W450" s="69"/>
      <c r="X450" s="69"/>
      <c r="Y450" s="69"/>
      <c r="Z450" s="69"/>
      <c r="AA450" s="69"/>
      <c r="AB450" s="69"/>
      <c r="AC450" s="69"/>
      <c r="AD450" s="69"/>
      <c r="AE450" s="69"/>
      <c r="AF450" s="69"/>
      <c r="AG450" s="69"/>
      <c r="AH450" s="69"/>
      <c r="AI450" s="69"/>
      <c r="AJ450" s="69"/>
      <c r="AK450" s="69"/>
      <c r="AL450" s="69"/>
    </row>
    <row r="451" spans="3:38" x14ac:dyDescent="0.35">
      <c r="C451" s="68"/>
      <c r="D451" s="69"/>
      <c r="E451" s="69"/>
      <c r="F451" s="69"/>
      <c r="G451" s="69"/>
      <c r="H451" s="69"/>
      <c r="I451" s="69"/>
      <c r="J451" s="69"/>
      <c r="K451" s="69"/>
      <c r="L451" s="69"/>
      <c r="M451" s="69"/>
      <c r="N451" s="69"/>
      <c r="O451" s="69"/>
      <c r="P451" s="69"/>
      <c r="Q451" s="69"/>
      <c r="R451" s="69"/>
      <c r="S451" s="69"/>
      <c r="T451" s="69"/>
      <c r="U451" s="69"/>
      <c r="V451" s="69"/>
      <c r="W451" s="69"/>
      <c r="X451" s="69"/>
      <c r="Y451" s="69"/>
      <c r="Z451" s="69"/>
      <c r="AA451" s="69"/>
      <c r="AB451" s="69"/>
      <c r="AC451" s="69"/>
      <c r="AD451" s="69"/>
      <c r="AE451" s="69"/>
      <c r="AF451" s="69"/>
      <c r="AG451" s="69"/>
      <c r="AH451" s="69"/>
      <c r="AI451" s="69"/>
      <c r="AJ451" s="69"/>
      <c r="AK451" s="69"/>
      <c r="AL451" s="69"/>
    </row>
    <row r="452" spans="3:38" x14ac:dyDescent="0.35">
      <c r="C452" s="68"/>
      <c r="D452" s="69"/>
      <c r="E452" s="69"/>
      <c r="F452" s="69"/>
      <c r="G452" s="69"/>
      <c r="H452" s="69"/>
      <c r="I452" s="69"/>
      <c r="J452" s="69"/>
      <c r="K452" s="69"/>
      <c r="L452" s="69"/>
      <c r="M452" s="69"/>
      <c r="N452" s="69"/>
      <c r="O452" s="69"/>
      <c r="P452" s="69"/>
      <c r="Q452" s="69"/>
      <c r="R452" s="69"/>
      <c r="S452" s="69"/>
      <c r="T452" s="69"/>
      <c r="U452" s="69"/>
      <c r="V452" s="69"/>
      <c r="W452" s="69"/>
      <c r="X452" s="69"/>
      <c r="Y452" s="69"/>
      <c r="Z452" s="69"/>
      <c r="AA452" s="69"/>
      <c r="AB452" s="69"/>
      <c r="AC452" s="69"/>
      <c r="AD452" s="69"/>
      <c r="AE452" s="69"/>
      <c r="AF452" s="69"/>
      <c r="AG452" s="69"/>
      <c r="AH452" s="69"/>
      <c r="AI452" s="69"/>
      <c r="AJ452" s="69"/>
      <c r="AK452" s="69"/>
      <c r="AL452" s="69"/>
    </row>
    <row r="453" spans="3:38" x14ac:dyDescent="0.35">
      <c r="C453" s="68"/>
      <c r="D453" s="69"/>
      <c r="E453" s="69"/>
      <c r="F453" s="69"/>
      <c r="G453" s="69"/>
      <c r="H453" s="69"/>
      <c r="I453" s="69"/>
      <c r="J453" s="69"/>
      <c r="K453" s="69"/>
      <c r="L453" s="69"/>
      <c r="M453" s="69"/>
      <c r="N453" s="69"/>
      <c r="O453" s="69"/>
      <c r="P453" s="69"/>
      <c r="Q453" s="69"/>
      <c r="R453" s="69"/>
      <c r="S453" s="69"/>
      <c r="T453" s="69"/>
      <c r="U453" s="69"/>
      <c r="V453" s="69"/>
      <c r="W453" s="69"/>
      <c r="X453" s="69"/>
      <c r="Y453" s="69"/>
      <c r="Z453" s="69"/>
      <c r="AA453" s="69"/>
      <c r="AB453" s="69"/>
      <c r="AC453" s="69"/>
      <c r="AD453" s="69"/>
      <c r="AE453" s="69"/>
      <c r="AF453" s="69"/>
      <c r="AG453" s="69"/>
      <c r="AH453" s="69"/>
      <c r="AI453" s="69"/>
      <c r="AJ453" s="69"/>
      <c r="AK453" s="69"/>
      <c r="AL453" s="69"/>
    </row>
    <row r="454" spans="3:38" x14ac:dyDescent="0.35">
      <c r="C454" s="68"/>
      <c r="D454" s="69"/>
      <c r="E454" s="69"/>
      <c r="F454" s="69"/>
      <c r="G454" s="69"/>
      <c r="H454" s="69"/>
      <c r="I454" s="69"/>
      <c r="J454" s="69"/>
      <c r="K454" s="69"/>
      <c r="L454" s="69"/>
      <c r="M454" s="69"/>
      <c r="N454" s="69"/>
      <c r="O454" s="69"/>
      <c r="P454" s="69"/>
      <c r="Q454" s="69"/>
      <c r="R454" s="69"/>
      <c r="S454" s="69"/>
      <c r="T454" s="69"/>
      <c r="U454" s="69"/>
      <c r="V454" s="69"/>
      <c r="W454" s="69"/>
      <c r="X454" s="69"/>
      <c r="Y454" s="69"/>
      <c r="Z454" s="69"/>
      <c r="AA454" s="69"/>
      <c r="AB454" s="69"/>
      <c r="AC454" s="69"/>
      <c r="AD454" s="69"/>
      <c r="AE454" s="69"/>
      <c r="AF454" s="69"/>
      <c r="AG454" s="69"/>
      <c r="AH454" s="69"/>
      <c r="AI454" s="69"/>
      <c r="AJ454" s="69"/>
      <c r="AK454" s="69"/>
      <c r="AL454" s="69"/>
    </row>
    <row r="455" spans="3:38" x14ac:dyDescent="0.35">
      <c r="C455" s="68"/>
      <c r="D455" s="69"/>
      <c r="E455" s="69"/>
      <c r="F455" s="69"/>
      <c r="G455" s="69"/>
      <c r="H455" s="69"/>
      <c r="I455" s="69"/>
      <c r="J455" s="69"/>
      <c r="K455" s="69"/>
      <c r="L455" s="69"/>
      <c r="M455" s="69"/>
      <c r="N455" s="69"/>
      <c r="O455" s="69"/>
      <c r="P455" s="69"/>
      <c r="Q455" s="69"/>
      <c r="R455" s="69"/>
      <c r="S455" s="69"/>
      <c r="T455" s="69"/>
      <c r="U455" s="69"/>
      <c r="V455" s="69"/>
      <c r="W455" s="69"/>
      <c r="X455" s="69"/>
      <c r="Y455" s="69"/>
      <c r="Z455" s="69"/>
      <c r="AA455" s="69"/>
      <c r="AB455" s="69"/>
      <c r="AC455" s="69"/>
      <c r="AD455" s="69"/>
      <c r="AE455" s="69"/>
      <c r="AF455" s="69"/>
      <c r="AG455" s="69"/>
      <c r="AH455" s="69"/>
      <c r="AI455" s="69"/>
      <c r="AJ455" s="69"/>
      <c r="AK455" s="69"/>
      <c r="AL455" s="69"/>
    </row>
    <row r="456" spans="3:38" x14ac:dyDescent="0.35">
      <c r="C456" s="68"/>
      <c r="D456" s="69"/>
      <c r="E456" s="69"/>
      <c r="F456" s="69"/>
      <c r="G456" s="69"/>
      <c r="H456" s="69"/>
      <c r="I456" s="69"/>
      <c r="J456" s="69"/>
      <c r="K456" s="69"/>
      <c r="L456" s="69"/>
      <c r="M456" s="69"/>
      <c r="N456" s="69"/>
      <c r="O456" s="69"/>
      <c r="P456" s="69"/>
      <c r="Q456" s="69"/>
      <c r="R456" s="69"/>
      <c r="S456" s="69"/>
      <c r="T456" s="69"/>
      <c r="U456" s="69"/>
      <c r="V456" s="69"/>
      <c r="W456" s="69"/>
      <c r="X456" s="69"/>
      <c r="Y456" s="69"/>
      <c r="Z456" s="69"/>
      <c r="AA456" s="69"/>
      <c r="AB456" s="69"/>
      <c r="AC456" s="69"/>
      <c r="AD456" s="69"/>
      <c r="AE456" s="69"/>
      <c r="AF456" s="69"/>
      <c r="AG456" s="69"/>
      <c r="AH456" s="69"/>
      <c r="AI456" s="69"/>
      <c r="AJ456" s="69"/>
      <c r="AK456" s="69"/>
      <c r="AL456" s="69"/>
    </row>
    <row r="457" spans="3:38" x14ac:dyDescent="0.35">
      <c r="C457" s="68"/>
      <c r="D457" s="69"/>
      <c r="E457" s="69"/>
      <c r="F457" s="69"/>
      <c r="G457" s="69"/>
      <c r="H457" s="69"/>
      <c r="I457" s="69"/>
      <c r="J457" s="69"/>
      <c r="K457" s="69"/>
      <c r="L457" s="69"/>
      <c r="M457" s="69"/>
      <c r="N457" s="69"/>
      <c r="O457" s="69"/>
      <c r="P457" s="69"/>
      <c r="Q457" s="69"/>
      <c r="R457" s="69"/>
      <c r="S457" s="69"/>
      <c r="T457" s="69"/>
      <c r="U457" s="69"/>
      <c r="V457" s="69"/>
      <c r="W457" s="69"/>
      <c r="X457" s="69"/>
      <c r="Y457" s="69"/>
      <c r="Z457" s="69"/>
      <c r="AA457" s="69"/>
      <c r="AB457" s="69"/>
      <c r="AC457" s="69"/>
      <c r="AD457" s="69"/>
      <c r="AE457" s="69"/>
      <c r="AF457" s="69"/>
      <c r="AG457" s="69"/>
      <c r="AH457" s="69"/>
      <c r="AI457" s="69"/>
      <c r="AJ457" s="69"/>
      <c r="AK457" s="69"/>
      <c r="AL457" s="69"/>
    </row>
    <row r="458" spans="3:38" x14ac:dyDescent="0.35">
      <c r="C458" s="68"/>
      <c r="D458" s="69"/>
      <c r="E458" s="69"/>
      <c r="F458" s="69"/>
      <c r="G458" s="69"/>
      <c r="H458" s="69"/>
      <c r="I458" s="69"/>
      <c r="J458" s="69"/>
      <c r="K458" s="69"/>
      <c r="L458" s="69"/>
      <c r="M458" s="69"/>
      <c r="N458" s="69"/>
      <c r="O458" s="69"/>
      <c r="P458" s="69"/>
      <c r="Q458" s="69"/>
      <c r="R458" s="69"/>
      <c r="S458" s="69"/>
      <c r="T458" s="69"/>
      <c r="U458" s="69"/>
      <c r="V458" s="69"/>
      <c r="W458" s="69"/>
      <c r="X458" s="69"/>
      <c r="Y458" s="69"/>
      <c r="Z458" s="69"/>
      <c r="AA458" s="69"/>
      <c r="AB458" s="69"/>
      <c r="AC458" s="69"/>
      <c r="AD458" s="69"/>
      <c r="AE458" s="69"/>
      <c r="AF458" s="69"/>
      <c r="AG458" s="69"/>
      <c r="AH458" s="69"/>
      <c r="AI458" s="69"/>
      <c r="AJ458" s="69"/>
      <c r="AK458" s="69"/>
      <c r="AL458" s="69"/>
    </row>
    <row r="459" spans="3:38" x14ac:dyDescent="0.35">
      <c r="C459" s="68"/>
      <c r="D459" s="69"/>
      <c r="E459" s="69"/>
      <c r="F459" s="69"/>
      <c r="G459" s="69"/>
      <c r="H459" s="69"/>
      <c r="I459" s="69"/>
      <c r="J459" s="69"/>
      <c r="K459" s="69"/>
      <c r="L459" s="69"/>
      <c r="M459" s="69"/>
      <c r="N459" s="69"/>
      <c r="O459" s="69"/>
      <c r="P459" s="69"/>
      <c r="Q459" s="69"/>
      <c r="R459" s="69"/>
      <c r="S459" s="69"/>
      <c r="T459" s="69"/>
      <c r="U459" s="69"/>
      <c r="V459" s="69"/>
      <c r="W459" s="69"/>
      <c r="X459" s="69"/>
      <c r="Y459" s="69"/>
      <c r="Z459" s="69"/>
      <c r="AA459" s="69"/>
      <c r="AB459" s="69"/>
      <c r="AC459" s="69"/>
      <c r="AD459" s="69"/>
      <c r="AE459" s="69"/>
      <c r="AF459" s="69"/>
      <c r="AG459" s="69"/>
      <c r="AH459" s="69"/>
      <c r="AI459" s="69"/>
      <c r="AJ459" s="69"/>
      <c r="AK459" s="69"/>
      <c r="AL459" s="69"/>
    </row>
    <row r="460" spans="3:38" x14ac:dyDescent="0.35">
      <c r="C460" s="68"/>
      <c r="D460" s="69"/>
      <c r="E460" s="69"/>
      <c r="F460" s="69"/>
      <c r="G460" s="69"/>
      <c r="H460" s="69"/>
      <c r="I460" s="69"/>
      <c r="J460" s="69"/>
      <c r="K460" s="69"/>
      <c r="L460" s="69"/>
      <c r="M460" s="69"/>
      <c r="N460" s="69"/>
      <c r="O460" s="69"/>
      <c r="P460" s="69"/>
      <c r="Q460" s="69"/>
      <c r="R460" s="69"/>
      <c r="S460" s="69"/>
      <c r="T460" s="69"/>
      <c r="U460" s="69"/>
      <c r="V460" s="69"/>
      <c r="W460" s="69"/>
      <c r="X460" s="69"/>
      <c r="Y460" s="69"/>
      <c r="Z460" s="69"/>
      <c r="AA460" s="69"/>
      <c r="AB460" s="69"/>
      <c r="AC460" s="69"/>
      <c r="AD460" s="69"/>
      <c r="AE460" s="69"/>
      <c r="AF460" s="69"/>
      <c r="AG460" s="69"/>
      <c r="AH460" s="69"/>
      <c r="AI460" s="69"/>
      <c r="AJ460" s="69"/>
      <c r="AK460" s="69"/>
      <c r="AL460" s="69"/>
    </row>
    <row r="461" spans="3:38" x14ac:dyDescent="0.35">
      <c r="C461" s="68"/>
      <c r="D461" s="69"/>
      <c r="E461" s="69"/>
      <c r="F461" s="69"/>
      <c r="G461" s="69"/>
      <c r="H461" s="69"/>
      <c r="I461" s="69"/>
      <c r="J461" s="69"/>
      <c r="K461" s="69"/>
      <c r="L461" s="69"/>
      <c r="M461" s="69"/>
      <c r="N461" s="69"/>
      <c r="O461" s="69"/>
      <c r="P461" s="69"/>
      <c r="Q461" s="69"/>
      <c r="R461" s="69"/>
      <c r="S461" s="69"/>
      <c r="T461" s="69"/>
      <c r="U461" s="69"/>
      <c r="V461" s="69"/>
      <c r="W461" s="69"/>
      <c r="X461" s="69"/>
      <c r="Y461" s="69"/>
      <c r="Z461" s="69"/>
      <c r="AA461" s="69"/>
      <c r="AB461" s="69"/>
      <c r="AC461" s="69"/>
      <c r="AD461" s="69"/>
      <c r="AE461" s="69"/>
      <c r="AF461" s="69"/>
      <c r="AG461" s="69"/>
      <c r="AH461" s="69"/>
      <c r="AI461" s="69"/>
      <c r="AJ461" s="69"/>
      <c r="AK461" s="69"/>
      <c r="AL461" s="69"/>
    </row>
    <row r="462" spans="3:38" x14ac:dyDescent="0.35">
      <c r="C462" s="68"/>
      <c r="D462" s="69"/>
      <c r="E462" s="69"/>
      <c r="F462" s="69"/>
      <c r="G462" s="69"/>
      <c r="H462" s="69"/>
      <c r="I462" s="69"/>
      <c r="J462" s="69"/>
      <c r="K462" s="69"/>
      <c r="L462" s="69"/>
      <c r="M462" s="69"/>
      <c r="N462" s="69"/>
      <c r="O462" s="69"/>
      <c r="P462" s="69"/>
      <c r="Q462" s="69"/>
      <c r="R462" s="69"/>
      <c r="S462" s="69"/>
      <c r="T462" s="69"/>
      <c r="U462" s="69"/>
      <c r="V462" s="69"/>
      <c r="W462" s="69"/>
      <c r="X462" s="69"/>
      <c r="Y462" s="69"/>
      <c r="Z462" s="69"/>
      <c r="AA462" s="69"/>
      <c r="AB462" s="69"/>
      <c r="AC462" s="69"/>
      <c r="AD462" s="69"/>
      <c r="AE462" s="69"/>
      <c r="AF462" s="69"/>
      <c r="AG462" s="69"/>
      <c r="AH462" s="69"/>
      <c r="AI462" s="69"/>
      <c r="AJ462" s="69"/>
      <c r="AK462" s="69"/>
      <c r="AL462" s="69"/>
    </row>
    <row r="463" spans="3:38" x14ac:dyDescent="0.35">
      <c r="C463" s="68"/>
      <c r="D463" s="69"/>
      <c r="E463" s="69"/>
      <c r="F463" s="69"/>
      <c r="G463" s="69"/>
      <c r="H463" s="69"/>
      <c r="I463" s="69"/>
      <c r="J463" s="69"/>
      <c r="K463" s="69"/>
      <c r="L463" s="69"/>
      <c r="M463" s="69"/>
      <c r="N463" s="69"/>
      <c r="O463" s="69"/>
      <c r="P463" s="69"/>
      <c r="Q463" s="69"/>
      <c r="R463" s="69"/>
      <c r="S463" s="69"/>
      <c r="T463" s="69"/>
      <c r="U463" s="69"/>
      <c r="V463" s="69"/>
      <c r="W463" s="69"/>
      <c r="X463" s="69"/>
      <c r="Y463" s="69"/>
      <c r="Z463" s="69"/>
      <c r="AA463" s="69"/>
      <c r="AB463" s="69"/>
      <c r="AC463" s="69"/>
      <c r="AD463" s="69"/>
      <c r="AE463" s="69"/>
      <c r="AF463" s="69"/>
      <c r="AG463" s="69"/>
      <c r="AH463" s="69"/>
      <c r="AI463" s="69"/>
      <c r="AJ463" s="69"/>
      <c r="AK463" s="69"/>
      <c r="AL463" s="69"/>
    </row>
    <row r="464" spans="3:38" x14ac:dyDescent="0.35">
      <c r="C464" s="68"/>
      <c r="D464" s="69"/>
      <c r="E464" s="69"/>
      <c r="F464" s="69"/>
      <c r="G464" s="69"/>
      <c r="H464" s="69"/>
      <c r="I464" s="69"/>
      <c r="J464" s="69"/>
      <c r="K464" s="69"/>
      <c r="L464" s="69"/>
      <c r="M464" s="69"/>
      <c r="N464" s="69"/>
      <c r="O464" s="69"/>
      <c r="P464" s="69"/>
      <c r="Q464" s="69"/>
      <c r="R464" s="69"/>
      <c r="S464" s="69"/>
      <c r="T464" s="69"/>
      <c r="U464" s="69"/>
      <c r="V464" s="69"/>
      <c r="W464" s="69"/>
      <c r="X464" s="69"/>
      <c r="Y464" s="69"/>
      <c r="Z464" s="69"/>
      <c r="AA464" s="69"/>
      <c r="AB464" s="69"/>
      <c r="AC464" s="69"/>
      <c r="AD464" s="69"/>
      <c r="AE464" s="69"/>
      <c r="AF464" s="69"/>
      <c r="AG464" s="69"/>
      <c r="AH464" s="69"/>
      <c r="AI464" s="69"/>
      <c r="AJ464" s="69"/>
      <c r="AK464" s="69"/>
      <c r="AL464" s="69"/>
    </row>
    <row r="465" spans="3:38" x14ac:dyDescent="0.35">
      <c r="C465" s="68"/>
      <c r="D465" s="69"/>
      <c r="E465" s="69"/>
      <c r="F465" s="69"/>
      <c r="G465" s="69"/>
      <c r="H465" s="69"/>
      <c r="I465" s="69"/>
      <c r="J465" s="69"/>
      <c r="K465" s="69"/>
      <c r="L465" s="69"/>
      <c r="M465" s="69"/>
      <c r="N465" s="69"/>
      <c r="O465" s="69"/>
      <c r="P465" s="69"/>
      <c r="Q465" s="69"/>
      <c r="R465" s="69"/>
      <c r="S465" s="69"/>
      <c r="T465" s="69"/>
      <c r="U465" s="69"/>
      <c r="V465" s="69"/>
      <c r="W465" s="69"/>
      <c r="X465" s="69"/>
      <c r="Y465" s="69"/>
      <c r="Z465" s="69"/>
      <c r="AA465" s="69"/>
      <c r="AB465" s="69"/>
      <c r="AC465" s="69"/>
      <c r="AD465" s="69"/>
      <c r="AE465" s="69"/>
      <c r="AF465" s="69"/>
      <c r="AG465" s="69"/>
      <c r="AH465" s="69"/>
      <c r="AI465" s="69"/>
      <c r="AJ465" s="69"/>
      <c r="AK465" s="69"/>
      <c r="AL465" s="69"/>
    </row>
    <row r="466" spans="3:38" x14ac:dyDescent="0.35">
      <c r="C466" s="68"/>
      <c r="D466" s="69"/>
      <c r="E466" s="69"/>
      <c r="F466" s="69"/>
      <c r="G466" s="69"/>
      <c r="H466" s="69"/>
      <c r="I466" s="69"/>
      <c r="J466" s="69"/>
      <c r="K466" s="69"/>
      <c r="L466" s="69"/>
      <c r="M466" s="69"/>
      <c r="N466" s="69"/>
      <c r="O466" s="69"/>
      <c r="P466" s="69"/>
      <c r="Q466" s="69"/>
      <c r="R466" s="69"/>
      <c r="S466" s="69"/>
      <c r="T466" s="69"/>
      <c r="U466" s="69"/>
      <c r="V466" s="69"/>
      <c r="W466" s="69"/>
      <c r="X466" s="69"/>
      <c r="Y466" s="69"/>
      <c r="Z466" s="69"/>
      <c r="AA466" s="69"/>
      <c r="AB466" s="69"/>
      <c r="AC466" s="69"/>
      <c r="AD466" s="69"/>
      <c r="AE466" s="69"/>
      <c r="AF466" s="69"/>
      <c r="AG466" s="69"/>
      <c r="AH466" s="69"/>
      <c r="AI466" s="69"/>
      <c r="AJ466" s="69"/>
      <c r="AK466" s="69"/>
      <c r="AL466" s="69"/>
    </row>
    <row r="467" spans="3:38" x14ac:dyDescent="0.35">
      <c r="C467" s="68"/>
      <c r="D467" s="69"/>
      <c r="E467" s="69"/>
      <c r="F467" s="69"/>
      <c r="G467" s="69"/>
      <c r="H467" s="69"/>
      <c r="I467" s="69"/>
      <c r="J467" s="69"/>
      <c r="K467" s="69"/>
      <c r="L467" s="69"/>
      <c r="M467" s="69"/>
      <c r="N467" s="69"/>
      <c r="O467" s="69"/>
      <c r="P467" s="69"/>
      <c r="Q467" s="69"/>
      <c r="R467" s="69"/>
      <c r="S467" s="69"/>
      <c r="T467" s="69"/>
      <c r="U467" s="69"/>
      <c r="V467" s="69"/>
      <c r="W467" s="69"/>
      <c r="X467" s="69"/>
      <c r="Y467" s="69"/>
      <c r="Z467" s="69"/>
      <c r="AA467" s="69"/>
      <c r="AB467" s="69"/>
      <c r="AC467" s="69"/>
      <c r="AD467" s="69"/>
      <c r="AE467" s="69"/>
      <c r="AF467" s="69"/>
      <c r="AG467" s="69"/>
      <c r="AH467" s="69"/>
      <c r="AI467" s="69"/>
      <c r="AJ467" s="69"/>
      <c r="AK467" s="69"/>
      <c r="AL467" s="69"/>
    </row>
    <row r="468" spans="3:38" x14ac:dyDescent="0.35">
      <c r="C468" s="68"/>
      <c r="D468" s="69"/>
      <c r="E468" s="69"/>
      <c r="F468" s="69"/>
      <c r="G468" s="69"/>
      <c r="H468" s="69"/>
      <c r="I468" s="69"/>
      <c r="J468" s="69"/>
      <c r="K468" s="69"/>
      <c r="L468" s="69"/>
      <c r="M468" s="69"/>
      <c r="N468" s="69"/>
      <c r="O468" s="69"/>
      <c r="P468" s="69"/>
      <c r="Q468" s="69"/>
      <c r="R468" s="69"/>
      <c r="S468" s="69"/>
      <c r="T468" s="69"/>
      <c r="U468" s="69"/>
      <c r="V468" s="69"/>
      <c r="W468" s="69"/>
      <c r="X468" s="69"/>
      <c r="Y468" s="69"/>
      <c r="Z468" s="69"/>
      <c r="AA468" s="69"/>
      <c r="AB468" s="69"/>
      <c r="AC468" s="69"/>
      <c r="AD468" s="69"/>
      <c r="AE468" s="69"/>
      <c r="AF468" s="69"/>
      <c r="AG468" s="69"/>
      <c r="AH468" s="69"/>
      <c r="AI468" s="69"/>
      <c r="AJ468" s="69"/>
      <c r="AK468" s="69"/>
      <c r="AL468" s="69"/>
    </row>
    <row r="469" spans="3:38" x14ac:dyDescent="0.35">
      <c r="C469" s="68"/>
      <c r="D469" s="69"/>
      <c r="E469" s="69"/>
      <c r="F469" s="69"/>
      <c r="G469" s="69"/>
      <c r="H469" s="69"/>
      <c r="I469" s="69"/>
      <c r="J469" s="69"/>
      <c r="K469" s="69"/>
      <c r="L469" s="69"/>
      <c r="M469" s="69"/>
      <c r="N469" s="69"/>
      <c r="O469" s="69"/>
      <c r="P469" s="69"/>
      <c r="Q469" s="69"/>
      <c r="R469" s="69"/>
      <c r="S469" s="69"/>
      <c r="T469" s="69"/>
      <c r="U469" s="69"/>
      <c r="V469" s="69"/>
      <c r="W469" s="69"/>
      <c r="X469" s="69"/>
      <c r="Y469" s="69"/>
      <c r="Z469" s="69"/>
      <c r="AA469" s="69"/>
      <c r="AB469" s="69"/>
      <c r="AC469" s="69"/>
      <c r="AD469" s="69"/>
      <c r="AE469" s="69"/>
      <c r="AF469" s="69"/>
      <c r="AG469" s="69"/>
      <c r="AH469" s="69"/>
      <c r="AI469" s="69"/>
      <c r="AJ469" s="69"/>
      <c r="AK469" s="69"/>
      <c r="AL469" s="69"/>
    </row>
    <row r="470" spans="3:38" x14ac:dyDescent="0.35">
      <c r="C470" s="68"/>
      <c r="D470" s="69"/>
      <c r="E470" s="69"/>
      <c r="F470" s="69"/>
      <c r="G470" s="69"/>
      <c r="H470" s="69"/>
      <c r="I470" s="69"/>
      <c r="J470" s="69"/>
      <c r="K470" s="69"/>
      <c r="L470" s="69"/>
      <c r="M470" s="69"/>
      <c r="N470" s="69"/>
      <c r="O470" s="69"/>
      <c r="P470" s="69"/>
      <c r="Q470" s="69"/>
      <c r="R470" s="69"/>
      <c r="S470" s="69"/>
      <c r="T470" s="69"/>
      <c r="U470" s="69"/>
      <c r="V470" s="69"/>
      <c r="W470" s="69"/>
      <c r="X470" s="69"/>
      <c r="Y470" s="69"/>
      <c r="Z470" s="69"/>
      <c r="AA470" s="69"/>
      <c r="AB470" s="69"/>
      <c r="AC470" s="69"/>
      <c r="AD470" s="69"/>
      <c r="AE470" s="69"/>
      <c r="AF470" s="69"/>
      <c r="AG470" s="69"/>
      <c r="AH470" s="69"/>
      <c r="AI470" s="69"/>
      <c r="AJ470" s="69"/>
      <c r="AK470" s="69"/>
      <c r="AL470" s="69"/>
    </row>
    <row r="471" spans="3:38" x14ac:dyDescent="0.35">
      <c r="C471" s="68"/>
      <c r="D471" s="69"/>
      <c r="E471" s="69"/>
      <c r="F471" s="69"/>
      <c r="G471" s="69"/>
      <c r="H471" s="69"/>
      <c r="I471" s="69"/>
      <c r="J471" s="69"/>
      <c r="K471" s="69"/>
      <c r="L471" s="69"/>
      <c r="M471" s="69"/>
      <c r="N471" s="69"/>
      <c r="O471" s="69"/>
      <c r="P471" s="69"/>
      <c r="Q471" s="69"/>
      <c r="R471" s="69"/>
      <c r="S471" s="69"/>
      <c r="T471" s="69"/>
      <c r="U471" s="69"/>
      <c r="V471" s="69"/>
      <c r="W471" s="69"/>
      <c r="X471" s="69"/>
      <c r="Y471" s="69"/>
      <c r="Z471" s="69"/>
      <c r="AA471" s="69"/>
      <c r="AB471" s="69"/>
      <c r="AC471" s="69"/>
      <c r="AD471" s="69"/>
      <c r="AE471" s="69"/>
      <c r="AF471" s="69"/>
      <c r="AG471" s="69"/>
      <c r="AH471" s="69"/>
      <c r="AI471" s="69"/>
      <c r="AJ471" s="69"/>
      <c r="AK471" s="69"/>
      <c r="AL471" s="69"/>
    </row>
    <row r="472" spans="3:38" x14ac:dyDescent="0.35">
      <c r="C472" s="68"/>
      <c r="D472" s="69"/>
      <c r="E472" s="69"/>
      <c r="F472" s="69"/>
      <c r="G472" s="69"/>
      <c r="H472" s="69"/>
      <c r="I472" s="69"/>
      <c r="J472" s="69"/>
      <c r="K472" s="69"/>
      <c r="L472" s="69"/>
      <c r="M472" s="69"/>
      <c r="N472" s="69"/>
      <c r="O472" s="69"/>
      <c r="P472" s="69"/>
      <c r="Q472" s="69"/>
      <c r="R472" s="69"/>
      <c r="S472" s="69"/>
      <c r="T472" s="69"/>
      <c r="U472" s="69"/>
      <c r="V472" s="69"/>
      <c r="W472" s="69"/>
      <c r="X472" s="69"/>
      <c r="Y472" s="69"/>
      <c r="Z472" s="69"/>
      <c r="AA472" s="69"/>
      <c r="AB472" s="69"/>
      <c r="AC472" s="69"/>
      <c r="AD472" s="69"/>
      <c r="AE472" s="69"/>
      <c r="AF472" s="69"/>
      <c r="AG472" s="69"/>
      <c r="AH472" s="69"/>
      <c r="AI472" s="69"/>
      <c r="AJ472" s="69"/>
      <c r="AK472" s="69"/>
      <c r="AL472" s="69"/>
    </row>
    <row r="473" spans="3:38" x14ac:dyDescent="0.35">
      <c r="C473" s="68"/>
      <c r="D473" s="69"/>
      <c r="E473" s="69"/>
      <c r="F473" s="69"/>
      <c r="G473" s="69"/>
      <c r="H473" s="69"/>
      <c r="I473" s="69"/>
      <c r="J473" s="69"/>
      <c r="K473" s="69"/>
      <c r="L473" s="69"/>
      <c r="M473" s="69"/>
      <c r="N473" s="69"/>
      <c r="O473" s="69"/>
      <c r="P473" s="69"/>
      <c r="Q473" s="69"/>
      <c r="R473" s="69"/>
      <c r="S473" s="69"/>
      <c r="T473" s="69"/>
      <c r="U473" s="69"/>
      <c r="V473" s="69"/>
      <c r="W473" s="69"/>
      <c r="X473" s="69"/>
      <c r="Y473" s="69"/>
      <c r="Z473" s="69"/>
      <c r="AA473" s="69"/>
      <c r="AB473" s="69"/>
      <c r="AC473" s="69"/>
      <c r="AD473" s="69"/>
      <c r="AE473" s="69"/>
      <c r="AF473" s="69"/>
      <c r="AG473" s="69"/>
      <c r="AH473" s="69"/>
      <c r="AI473" s="69"/>
      <c r="AJ473" s="69"/>
      <c r="AK473" s="69"/>
      <c r="AL473" s="69"/>
    </row>
    <row r="474" spans="3:38" x14ac:dyDescent="0.35">
      <c r="C474" s="68"/>
      <c r="D474" s="69"/>
      <c r="E474" s="69"/>
      <c r="F474" s="69"/>
      <c r="G474" s="69"/>
      <c r="H474" s="69"/>
      <c r="I474" s="69"/>
      <c r="J474" s="69"/>
      <c r="K474" s="69"/>
      <c r="L474" s="69"/>
      <c r="M474" s="69"/>
      <c r="N474" s="69"/>
      <c r="O474" s="69"/>
      <c r="P474" s="69"/>
      <c r="Q474" s="69"/>
      <c r="R474" s="69"/>
      <c r="S474" s="69"/>
      <c r="T474" s="69"/>
      <c r="U474" s="69"/>
      <c r="V474" s="69"/>
      <c r="W474" s="69"/>
      <c r="X474" s="69"/>
      <c r="Y474" s="69"/>
      <c r="Z474" s="69"/>
      <c r="AA474" s="69"/>
      <c r="AB474" s="69"/>
      <c r="AC474" s="69"/>
      <c r="AD474" s="69"/>
      <c r="AE474" s="69"/>
      <c r="AF474" s="69"/>
      <c r="AG474" s="69"/>
      <c r="AH474" s="69"/>
      <c r="AI474" s="69"/>
      <c r="AJ474" s="69"/>
      <c r="AK474" s="69"/>
      <c r="AL474" s="69"/>
    </row>
    <row r="475" spans="3:38" x14ac:dyDescent="0.35">
      <c r="C475" s="68"/>
      <c r="D475" s="69"/>
      <c r="E475" s="69"/>
      <c r="F475" s="69"/>
      <c r="G475" s="69"/>
      <c r="H475" s="69"/>
      <c r="I475" s="69"/>
      <c r="J475" s="69"/>
      <c r="K475" s="69"/>
      <c r="L475" s="69"/>
      <c r="M475" s="69"/>
      <c r="N475" s="69"/>
      <c r="O475" s="69"/>
      <c r="P475" s="69"/>
      <c r="Q475" s="69"/>
      <c r="R475" s="69"/>
      <c r="S475" s="69"/>
      <c r="T475" s="69"/>
      <c r="U475" s="69"/>
      <c r="V475" s="69"/>
      <c r="W475" s="69"/>
      <c r="X475" s="69"/>
      <c r="Y475" s="69"/>
      <c r="Z475" s="69"/>
      <c r="AA475" s="69"/>
      <c r="AB475" s="69"/>
      <c r="AC475" s="69"/>
      <c r="AD475" s="69"/>
      <c r="AE475" s="69"/>
      <c r="AF475" s="69"/>
      <c r="AG475" s="69"/>
      <c r="AH475" s="69"/>
      <c r="AI475" s="69"/>
      <c r="AJ475" s="69"/>
      <c r="AK475" s="69"/>
      <c r="AL475" s="69"/>
    </row>
    <row r="476" spans="3:38" x14ac:dyDescent="0.35">
      <c r="C476" s="68"/>
      <c r="D476" s="69"/>
      <c r="E476" s="69"/>
      <c r="F476" s="69"/>
      <c r="G476" s="69"/>
      <c r="H476" s="69"/>
      <c r="I476" s="69"/>
      <c r="J476" s="69"/>
      <c r="K476" s="69"/>
      <c r="L476" s="69"/>
      <c r="M476" s="69"/>
      <c r="N476" s="69"/>
      <c r="O476" s="69"/>
      <c r="P476" s="69"/>
      <c r="Q476" s="69"/>
      <c r="R476" s="69"/>
      <c r="S476" s="69"/>
      <c r="T476" s="69"/>
      <c r="U476" s="69"/>
      <c r="V476" s="69"/>
      <c r="W476" s="69"/>
      <c r="X476" s="69"/>
      <c r="Y476" s="69"/>
      <c r="Z476" s="69"/>
      <c r="AA476" s="69"/>
      <c r="AB476" s="69"/>
      <c r="AC476" s="69"/>
      <c r="AD476" s="69"/>
      <c r="AE476" s="69"/>
      <c r="AF476" s="69"/>
      <c r="AG476" s="69"/>
      <c r="AH476" s="69"/>
      <c r="AI476" s="69"/>
      <c r="AJ476" s="69"/>
      <c r="AK476" s="69"/>
      <c r="AL476" s="69"/>
    </row>
    <row r="477" spans="3:38" x14ac:dyDescent="0.35">
      <c r="C477" s="68"/>
      <c r="D477" s="69"/>
      <c r="E477" s="69"/>
      <c r="F477" s="69"/>
      <c r="G477" s="69"/>
      <c r="H477" s="69"/>
      <c r="I477" s="69"/>
      <c r="J477" s="69"/>
      <c r="K477" s="69"/>
      <c r="L477" s="69"/>
      <c r="M477" s="69"/>
      <c r="N477" s="69"/>
      <c r="O477" s="69"/>
      <c r="P477" s="69"/>
      <c r="Q477" s="69"/>
      <c r="R477" s="69"/>
      <c r="S477" s="69"/>
      <c r="T477" s="69"/>
      <c r="U477" s="69"/>
      <c r="V477" s="69"/>
      <c r="W477" s="69"/>
      <c r="X477" s="69"/>
      <c r="Y477" s="69"/>
      <c r="Z477" s="69"/>
      <c r="AA477" s="69"/>
      <c r="AB477" s="69"/>
      <c r="AC477" s="69"/>
      <c r="AD477" s="69"/>
      <c r="AE477" s="69"/>
      <c r="AF477" s="69"/>
      <c r="AG477" s="69"/>
      <c r="AH477" s="69"/>
      <c r="AI477" s="69"/>
      <c r="AJ477" s="69"/>
      <c r="AK477" s="69"/>
      <c r="AL477" s="69"/>
    </row>
    <row r="478" spans="3:38" x14ac:dyDescent="0.35">
      <c r="C478" s="68"/>
      <c r="D478" s="69"/>
      <c r="E478" s="69"/>
      <c r="F478" s="69"/>
      <c r="G478" s="69"/>
      <c r="H478" s="69"/>
      <c r="I478" s="69"/>
      <c r="J478" s="69"/>
      <c r="K478" s="69"/>
      <c r="L478" s="69"/>
      <c r="M478" s="69"/>
      <c r="N478" s="69"/>
      <c r="O478" s="69"/>
      <c r="P478" s="69"/>
      <c r="Q478" s="69"/>
      <c r="R478" s="69"/>
      <c r="S478" s="69"/>
      <c r="T478" s="69"/>
      <c r="U478" s="69"/>
      <c r="V478" s="69"/>
      <c r="W478" s="69"/>
      <c r="X478" s="69"/>
      <c r="Y478" s="69"/>
      <c r="Z478" s="69"/>
      <c r="AA478" s="69"/>
      <c r="AB478" s="69"/>
      <c r="AC478" s="69"/>
      <c r="AD478" s="69"/>
      <c r="AE478" s="69"/>
      <c r="AF478" s="69"/>
      <c r="AG478" s="69"/>
      <c r="AH478" s="69"/>
      <c r="AI478" s="69"/>
      <c r="AJ478" s="69"/>
      <c r="AK478" s="69"/>
      <c r="AL478" s="69"/>
    </row>
    <row r="479" spans="3:38" x14ac:dyDescent="0.35">
      <c r="C479" s="68"/>
      <c r="D479" s="69"/>
      <c r="E479" s="69"/>
      <c r="F479" s="69"/>
      <c r="G479" s="69"/>
      <c r="H479" s="69"/>
      <c r="I479" s="69"/>
      <c r="J479" s="69"/>
      <c r="K479" s="69"/>
      <c r="L479" s="69"/>
      <c r="M479" s="69"/>
      <c r="N479" s="69"/>
      <c r="O479" s="69"/>
      <c r="P479" s="69"/>
      <c r="Q479" s="69"/>
      <c r="R479" s="69"/>
      <c r="S479" s="69"/>
      <c r="T479" s="69"/>
      <c r="U479" s="69"/>
      <c r="V479" s="69"/>
      <c r="W479" s="69"/>
      <c r="X479" s="69"/>
      <c r="Y479" s="69"/>
      <c r="Z479" s="69"/>
      <c r="AA479" s="69"/>
      <c r="AB479" s="69"/>
      <c r="AC479" s="69"/>
      <c r="AD479" s="69"/>
      <c r="AE479" s="69"/>
      <c r="AF479" s="69"/>
      <c r="AG479" s="69"/>
      <c r="AH479" s="69"/>
      <c r="AI479" s="69"/>
      <c r="AJ479" s="69"/>
      <c r="AK479" s="69"/>
      <c r="AL479" s="69"/>
    </row>
    <row r="480" spans="3:38" x14ac:dyDescent="0.35">
      <c r="C480" s="68"/>
      <c r="D480" s="69"/>
      <c r="E480" s="69"/>
      <c r="F480" s="69"/>
      <c r="G480" s="69"/>
      <c r="H480" s="69"/>
      <c r="I480" s="69"/>
      <c r="J480" s="69"/>
      <c r="K480" s="69"/>
      <c r="L480" s="69"/>
      <c r="M480" s="69"/>
      <c r="N480" s="69"/>
      <c r="O480" s="69"/>
      <c r="P480" s="69"/>
      <c r="Q480" s="69"/>
      <c r="R480" s="69"/>
      <c r="S480" s="69"/>
      <c r="T480" s="69"/>
      <c r="U480" s="69"/>
      <c r="V480" s="69"/>
      <c r="W480" s="69"/>
      <c r="X480" s="69"/>
      <c r="Y480" s="69"/>
      <c r="Z480" s="69"/>
      <c r="AA480" s="69"/>
      <c r="AB480" s="69"/>
      <c r="AC480" s="69"/>
      <c r="AD480" s="69"/>
      <c r="AE480" s="69"/>
      <c r="AF480" s="69"/>
      <c r="AG480" s="69"/>
      <c r="AH480" s="69"/>
      <c r="AI480" s="69"/>
      <c r="AJ480" s="69"/>
      <c r="AK480" s="69"/>
      <c r="AL480" s="69"/>
    </row>
    <row r="481" spans="3:38" x14ac:dyDescent="0.35">
      <c r="C481" s="68"/>
      <c r="D481" s="69"/>
      <c r="E481" s="69"/>
      <c r="F481" s="69"/>
      <c r="G481" s="69"/>
      <c r="H481" s="69"/>
      <c r="I481" s="69"/>
      <c r="J481" s="69"/>
      <c r="K481" s="69"/>
      <c r="L481" s="69"/>
      <c r="M481" s="69"/>
      <c r="N481" s="69"/>
      <c r="O481" s="69"/>
      <c r="P481" s="69"/>
      <c r="Q481" s="69"/>
      <c r="R481" s="69"/>
      <c r="S481" s="69"/>
      <c r="T481" s="69"/>
      <c r="U481" s="69"/>
      <c r="V481" s="69"/>
      <c r="W481" s="69"/>
      <c r="X481" s="69"/>
      <c r="Y481" s="69"/>
      <c r="Z481" s="69"/>
      <c r="AA481" s="69"/>
      <c r="AB481" s="69"/>
      <c r="AC481" s="69"/>
      <c r="AD481" s="69"/>
      <c r="AE481" s="69"/>
      <c r="AF481" s="69"/>
      <c r="AG481" s="69"/>
      <c r="AH481" s="69"/>
      <c r="AI481" s="69"/>
      <c r="AJ481" s="69"/>
      <c r="AK481" s="69"/>
      <c r="AL481" s="69"/>
    </row>
    <row r="482" spans="3:38" x14ac:dyDescent="0.35">
      <c r="C482" s="68"/>
      <c r="D482" s="69"/>
      <c r="E482" s="69"/>
      <c r="F482" s="69"/>
      <c r="G482" s="69"/>
      <c r="H482" s="69"/>
      <c r="I482" s="69"/>
      <c r="J482" s="69"/>
      <c r="K482" s="69"/>
      <c r="L482" s="69"/>
      <c r="M482" s="69"/>
      <c r="N482" s="69"/>
      <c r="O482" s="69"/>
      <c r="P482" s="69"/>
      <c r="Q482" s="69"/>
      <c r="R482" s="69"/>
      <c r="S482" s="69"/>
      <c r="T482" s="69"/>
      <c r="U482" s="69"/>
      <c r="V482" s="69"/>
      <c r="W482" s="69"/>
      <c r="X482" s="69"/>
      <c r="Y482" s="69"/>
      <c r="Z482" s="69"/>
      <c r="AA482" s="69"/>
      <c r="AB482" s="69"/>
      <c r="AC482" s="69"/>
      <c r="AD482" s="69"/>
      <c r="AE482" s="69"/>
      <c r="AF482" s="69"/>
      <c r="AG482" s="69"/>
      <c r="AH482" s="69"/>
      <c r="AI482" s="69"/>
      <c r="AJ482" s="69"/>
      <c r="AK482" s="69"/>
      <c r="AL482" s="69"/>
    </row>
    <row r="483" spans="3:38" x14ac:dyDescent="0.35">
      <c r="C483" s="68"/>
      <c r="D483" s="69"/>
      <c r="E483" s="69"/>
      <c r="F483" s="69"/>
      <c r="G483" s="69"/>
      <c r="H483" s="69"/>
      <c r="I483" s="69"/>
      <c r="J483" s="69"/>
      <c r="K483" s="69"/>
      <c r="L483" s="69"/>
      <c r="M483" s="69"/>
      <c r="N483" s="69"/>
      <c r="O483" s="69"/>
      <c r="P483" s="69"/>
      <c r="Q483" s="69"/>
      <c r="R483" s="69"/>
      <c r="S483" s="69"/>
      <c r="T483" s="69"/>
      <c r="U483" s="69"/>
      <c r="V483" s="69"/>
      <c r="W483" s="69"/>
      <c r="X483" s="69"/>
      <c r="Y483" s="69"/>
      <c r="Z483" s="69"/>
      <c r="AA483" s="69"/>
      <c r="AB483" s="69"/>
      <c r="AC483" s="69"/>
      <c r="AD483" s="69"/>
      <c r="AE483" s="69"/>
      <c r="AF483" s="69"/>
      <c r="AG483" s="69"/>
      <c r="AH483" s="69"/>
      <c r="AI483" s="69"/>
      <c r="AJ483" s="69"/>
      <c r="AK483" s="69"/>
      <c r="AL483" s="69"/>
    </row>
    <row r="484" spans="3:38" x14ac:dyDescent="0.35">
      <c r="C484" s="68"/>
      <c r="D484" s="69"/>
      <c r="E484" s="69"/>
      <c r="F484" s="69"/>
      <c r="G484" s="69"/>
      <c r="H484" s="69"/>
      <c r="I484" s="69"/>
      <c r="J484" s="69"/>
      <c r="K484" s="69"/>
      <c r="L484" s="69"/>
      <c r="M484" s="69"/>
      <c r="N484" s="69"/>
      <c r="O484" s="69"/>
      <c r="P484" s="69"/>
      <c r="Q484" s="69"/>
      <c r="R484" s="69"/>
      <c r="S484" s="69"/>
      <c r="T484" s="69"/>
      <c r="U484" s="69"/>
      <c r="V484" s="69"/>
      <c r="W484" s="69"/>
      <c r="X484" s="69"/>
      <c r="Y484" s="69"/>
      <c r="Z484" s="69"/>
      <c r="AA484" s="69"/>
      <c r="AB484" s="69"/>
      <c r="AC484" s="69"/>
      <c r="AD484" s="69"/>
      <c r="AE484" s="69"/>
      <c r="AF484" s="69"/>
      <c r="AG484" s="69"/>
      <c r="AH484" s="69"/>
      <c r="AI484" s="69"/>
      <c r="AJ484" s="69"/>
      <c r="AK484" s="69"/>
      <c r="AL484" s="69"/>
    </row>
    <row r="485" spans="3:38" x14ac:dyDescent="0.35">
      <c r="C485" s="68"/>
      <c r="D485" s="69"/>
      <c r="E485" s="69"/>
      <c r="F485" s="69"/>
      <c r="G485" s="69"/>
      <c r="H485" s="69"/>
      <c r="I485" s="69"/>
      <c r="J485" s="69"/>
      <c r="K485" s="69"/>
      <c r="L485" s="69"/>
      <c r="M485" s="69"/>
      <c r="N485" s="69"/>
      <c r="O485" s="69"/>
      <c r="P485" s="69"/>
      <c r="Q485" s="69"/>
      <c r="R485" s="69"/>
      <c r="S485" s="69"/>
      <c r="T485" s="69"/>
      <c r="U485" s="69"/>
      <c r="V485" s="69"/>
      <c r="W485" s="69"/>
      <c r="X485" s="69"/>
      <c r="Y485" s="69"/>
      <c r="Z485" s="69"/>
      <c r="AA485" s="69"/>
      <c r="AB485" s="69"/>
      <c r="AC485" s="69"/>
      <c r="AD485" s="69"/>
      <c r="AE485" s="69"/>
      <c r="AF485" s="69"/>
      <c r="AG485" s="69"/>
      <c r="AH485" s="69"/>
      <c r="AI485" s="69"/>
      <c r="AJ485" s="69"/>
      <c r="AK485" s="69"/>
      <c r="AL485" s="69"/>
    </row>
    <row r="486" spans="3:38" x14ac:dyDescent="0.35">
      <c r="C486" s="68"/>
      <c r="D486" s="69"/>
      <c r="E486" s="69"/>
      <c r="F486" s="69"/>
      <c r="G486" s="69"/>
      <c r="H486" s="69"/>
      <c r="I486" s="69"/>
      <c r="J486" s="69"/>
      <c r="K486" s="69"/>
      <c r="L486" s="69"/>
      <c r="M486" s="69"/>
      <c r="N486" s="69"/>
      <c r="O486" s="69"/>
      <c r="P486" s="69"/>
      <c r="Q486" s="69"/>
      <c r="R486" s="69"/>
      <c r="S486" s="69"/>
      <c r="T486" s="69"/>
      <c r="U486" s="69"/>
      <c r="V486" s="69"/>
      <c r="W486" s="69"/>
      <c r="X486" s="69"/>
      <c r="Y486" s="69"/>
      <c r="Z486" s="69"/>
      <c r="AA486" s="69"/>
      <c r="AB486" s="69"/>
      <c r="AC486" s="69"/>
      <c r="AD486" s="69"/>
      <c r="AE486" s="69"/>
      <c r="AF486" s="69"/>
      <c r="AG486" s="69"/>
      <c r="AH486" s="69"/>
      <c r="AI486" s="69"/>
      <c r="AJ486" s="69"/>
      <c r="AK486" s="69"/>
      <c r="AL486" s="69"/>
    </row>
    <row r="487" spans="3:38" x14ac:dyDescent="0.35">
      <c r="C487" s="68"/>
      <c r="D487" s="69"/>
      <c r="E487" s="69"/>
      <c r="F487" s="69"/>
      <c r="G487" s="69"/>
      <c r="H487" s="69"/>
      <c r="I487" s="69"/>
      <c r="J487" s="69"/>
      <c r="K487" s="69"/>
      <c r="L487" s="69"/>
      <c r="M487" s="69"/>
      <c r="N487" s="69"/>
      <c r="O487" s="69"/>
      <c r="P487" s="69"/>
      <c r="Q487" s="69"/>
      <c r="R487" s="69"/>
      <c r="S487" s="69"/>
      <c r="T487" s="69"/>
      <c r="U487" s="69"/>
      <c r="V487" s="69"/>
      <c r="W487" s="69"/>
      <c r="X487" s="69"/>
      <c r="Y487" s="69"/>
      <c r="Z487" s="69"/>
      <c r="AA487" s="69"/>
      <c r="AB487" s="69"/>
      <c r="AC487" s="69"/>
      <c r="AD487" s="69"/>
      <c r="AE487" s="69"/>
      <c r="AF487" s="69"/>
      <c r="AG487" s="69"/>
      <c r="AH487" s="69"/>
      <c r="AI487" s="69"/>
      <c r="AJ487" s="69"/>
      <c r="AK487" s="69"/>
      <c r="AL487" s="69"/>
    </row>
    <row r="488" spans="3:38" x14ac:dyDescent="0.35">
      <c r="C488" s="68"/>
      <c r="D488" s="69"/>
      <c r="E488" s="69"/>
      <c r="F488" s="69"/>
      <c r="G488" s="69"/>
      <c r="H488" s="69"/>
      <c r="I488" s="69"/>
      <c r="J488" s="69"/>
      <c r="K488" s="69"/>
      <c r="L488" s="69"/>
      <c r="M488" s="69"/>
      <c r="N488" s="69"/>
      <c r="O488" s="69"/>
      <c r="P488" s="69"/>
      <c r="Q488" s="69"/>
      <c r="R488" s="69"/>
      <c r="S488" s="69"/>
      <c r="T488" s="69"/>
      <c r="U488" s="69"/>
      <c r="V488" s="69"/>
      <c r="W488" s="69"/>
      <c r="X488" s="69"/>
      <c r="Y488" s="69"/>
      <c r="Z488" s="69"/>
      <c r="AA488" s="69"/>
      <c r="AB488" s="69"/>
      <c r="AC488" s="69"/>
      <c r="AD488" s="69"/>
      <c r="AE488" s="69"/>
      <c r="AF488" s="69"/>
      <c r="AG488" s="69"/>
      <c r="AH488" s="69"/>
      <c r="AI488" s="69"/>
      <c r="AJ488" s="69"/>
      <c r="AK488" s="69"/>
      <c r="AL488" s="69"/>
    </row>
    <row r="489" spans="3:38" x14ac:dyDescent="0.35">
      <c r="C489" s="68"/>
      <c r="D489" s="69"/>
      <c r="E489" s="69"/>
      <c r="F489" s="69"/>
      <c r="G489" s="69"/>
      <c r="H489" s="69"/>
      <c r="I489" s="69"/>
      <c r="J489" s="69"/>
      <c r="K489" s="69"/>
      <c r="L489" s="69"/>
      <c r="M489" s="69"/>
      <c r="N489" s="69"/>
      <c r="O489" s="69"/>
      <c r="P489" s="69"/>
      <c r="Q489" s="69"/>
      <c r="R489" s="69"/>
      <c r="S489" s="69"/>
      <c r="T489" s="69"/>
      <c r="U489" s="69"/>
      <c r="V489" s="69"/>
      <c r="W489" s="69"/>
      <c r="X489" s="69"/>
      <c r="Y489" s="69"/>
      <c r="Z489" s="69"/>
      <c r="AA489" s="69"/>
      <c r="AB489" s="69"/>
      <c r="AC489" s="69"/>
      <c r="AD489" s="69"/>
      <c r="AE489" s="69"/>
      <c r="AF489" s="69"/>
      <c r="AG489" s="69"/>
      <c r="AH489" s="69"/>
      <c r="AI489" s="69"/>
      <c r="AJ489" s="69"/>
      <c r="AK489" s="69"/>
      <c r="AL489" s="69"/>
    </row>
    <row r="490" spans="3:38" x14ac:dyDescent="0.35">
      <c r="C490" s="68"/>
      <c r="D490" s="69"/>
      <c r="E490" s="69"/>
      <c r="F490" s="69"/>
      <c r="G490" s="69"/>
      <c r="H490" s="69"/>
      <c r="I490" s="69"/>
      <c r="J490" s="69"/>
      <c r="K490" s="69"/>
      <c r="L490" s="69"/>
      <c r="M490" s="69"/>
      <c r="N490" s="69"/>
      <c r="O490" s="69"/>
      <c r="P490" s="69"/>
      <c r="Q490" s="69"/>
      <c r="R490" s="69"/>
      <c r="S490" s="69"/>
      <c r="T490" s="69"/>
      <c r="U490" s="69"/>
      <c r="V490" s="69"/>
      <c r="W490" s="69"/>
      <c r="X490" s="69"/>
      <c r="Y490" s="69"/>
      <c r="Z490" s="69"/>
      <c r="AA490" s="69"/>
      <c r="AB490" s="69"/>
      <c r="AC490" s="69"/>
      <c r="AD490" s="69"/>
      <c r="AE490" s="69"/>
      <c r="AF490" s="69"/>
      <c r="AG490" s="69"/>
      <c r="AH490" s="69"/>
      <c r="AI490" s="69"/>
      <c r="AJ490" s="69"/>
      <c r="AK490" s="69"/>
      <c r="AL490" s="69"/>
    </row>
    <row r="491" spans="3:38" x14ac:dyDescent="0.35">
      <c r="C491" s="68"/>
      <c r="D491" s="69"/>
      <c r="E491" s="69"/>
      <c r="F491" s="69"/>
      <c r="G491" s="69"/>
      <c r="H491" s="69"/>
      <c r="I491" s="69"/>
      <c r="J491" s="69"/>
      <c r="K491" s="69"/>
      <c r="L491" s="69"/>
      <c r="M491" s="69"/>
      <c r="N491" s="69"/>
      <c r="O491" s="69"/>
      <c r="P491" s="69"/>
      <c r="Q491" s="69"/>
      <c r="R491" s="69"/>
      <c r="S491" s="69"/>
      <c r="T491" s="69"/>
      <c r="U491" s="69"/>
      <c r="V491" s="69"/>
      <c r="W491" s="69"/>
      <c r="X491" s="69"/>
      <c r="Y491" s="69"/>
      <c r="Z491" s="69"/>
      <c r="AA491" s="69"/>
      <c r="AB491" s="69"/>
      <c r="AC491" s="69"/>
      <c r="AD491" s="69"/>
      <c r="AE491" s="69"/>
      <c r="AF491" s="69"/>
      <c r="AG491" s="69"/>
      <c r="AH491" s="69"/>
      <c r="AI491" s="69"/>
      <c r="AJ491" s="69"/>
      <c r="AK491" s="69"/>
      <c r="AL491" s="69"/>
    </row>
    <row r="492" spans="3:38" x14ac:dyDescent="0.35">
      <c r="C492" s="68"/>
      <c r="D492" s="69"/>
      <c r="E492" s="69"/>
      <c r="F492" s="69"/>
      <c r="G492" s="69"/>
      <c r="H492" s="69"/>
      <c r="I492" s="69"/>
      <c r="J492" s="69"/>
      <c r="K492" s="69"/>
      <c r="L492" s="69"/>
      <c r="M492" s="69"/>
      <c r="N492" s="69"/>
      <c r="O492" s="69"/>
      <c r="P492" s="69"/>
      <c r="Q492" s="69"/>
      <c r="R492" s="69"/>
      <c r="S492" s="69"/>
      <c r="T492" s="69"/>
      <c r="U492" s="69"/>
      <c r="V492" s="69"/>
      <c r="W492" s="69"/>
      <c r="X492" s="69"/>
      <c r="Y492" s="69"/>
      <c r="Z492" s="69"/>
      <c r="AA492" s="69"/>
      <c r="AB492" s="69"/>
      <c r="AC492" s="69"/>
      <c r="AD492" s="69"/>
      <c r="AE492" s="69"/>
      <c r="AF492" s="69"/>
      <c r="AG492" s="69"/>
      <c r="AH492" s="69"/>
      <c r="AI492" s="69"/>
      <c r="AJ492" s="69"/>
      <c r="AK492" s="69"/>
      <c r="AL492" s="69"/>
    </row>
    <row r="493" spans="3:38" x14ac:dyDescent="0.35">
      <c r="C493" s="68"/>
      <c r="D493" s="69"/>
      <c r="E493" s="69"/>
      <c r="F493" s="69"/>
      <c r="G493" s="69"/>
      <c r="H493" s="69"/>
      <c r="I493" s="69"/>
      <c r="J493" s="69"/>
      <c r="K493" s="69"/>
      <c r="L493" s="69"/>
      <c r="M493" s="69"/>
      <c r="N493" s="69"/>
      <c r="O493" s="69"/>
      <c r="P493" s="69"/>
      <c r="Q493" s="69"/>
      <c r="R493" s="69"/>
      <c r="S493" s="69"/>
      <c r="T493" s="69"/>
      <c r="U493" s="69"/>
      <c r="V493" s="69"/>
      <c r="W493" s="69"/>
      <c r="X493" s="69"/>
      <c r="Y493" s="69"/>
      <c r="Z493" s="69"/>
      <c r="AA493" s="69"/>
      <c r="AB493" s="69"/>
      <c r="AC493" s="69"/>
      <c r="AD493" s="69"/>
      <c r="AE493" s="69"/>
      <c r="AF493" s="69"/>
      <c r="AG493" s="69"/>
      <c r="AH493" s="69"/>
      <c r="AI493" s="69"/>
      <c r="AJ493" s="69"/>
      <c r="AK493" s="69"/>
      <c r="AL493" s="69"/>
    </row>
    <row r="494" spans="3:38" x14ac:dyDescent="0.35">
      <c r="C494" s="68"/>
      <c r="D494" s="69"/>
      <c r="E494" s="69"/>
      <c r="F494" s="69"/>
      <c r="G494" s="69"/>
      <c r="H494" s="69"/>
      <c r="I494" s="69"/>
      <c r="J494" s="69"/>
      <c r="K494" s="69"/>
      <c r="L494" s="69"/>
      <c r="M494" s="69"/>
      <c r="N494" s="69"/>
      <c r="O494" s="69"/>
      <c r="P494" s="69"/>
      <c r="Q494" s="69"/>
      <c r="R494" s="69"/>
      <c r="S494" s="69"/>
      <c r="T494" s="69"/>
      <c r="U494" s="69"/>
      <c r="V494" s="69"/>
      <c r="W494" s="69"/>
      <c r="X494" s="69"/>
      <c r="Y494" s="69"/>
      <c r="Z494" s="69"/>
      <c r="AA494" s="69"/>
      <c r="AB494" s="69"/>
      <c r="AC494" s="69"/>
      <c r="AD494" s="69"/>
      <c r="AE494" s="69"/>
      <c r="AF494" s="69"/>
      <c r="AG494" s="69"/>
      <c r="AH494" s="69"/>
      <c r="AI494" s="69"/>
      <c r="AJ494" s="69"/>
      <c r="AK494" s="69"/>
      <c r="AL494" s="69"/>
    </row>
    <row r="495" spans="3:38" x14ac:dyDescent="0.35">
      <c r="C495" s="68"/>
      <c r="D495" s="69"/>
      <c r="E495" s="69"/>
      <c r="F495" s="69"/>
      <c r="G495" s="69"/>
      <c r="H495" s="69"/>
      <c r="I495" s="69"/>
      <c r="J495" s="69"/>
      <c r="K495" s="69"/>
      <c r="L495" s="69"/>
      <c r="M495" s="69"/>
      <c r="N495" s="69"/>
      <c r="O495" s="69"/>
      <c r="P495" s="69"/>
      <c r="Q495" s="69"/>
      <c r="R495" s="69"/>
      <c r="S495" s="69"/>
      <c r="T495" s="69"/>
      <c r="U495" s="69"/>
      <c r="V495" s="69"/>
      <c r="W495" s="69"/>
      <c r="X495" s="69"/>
      <c r="Y495" s="69"/>
      <c r="Z495" s="69"/>
      <c r="AA495" s="69"/>
      <c r="AB495" s="69"/>
      <c r="AC495" s="69"/>
      <c r="AD495" s="69"/>
      <c r="AE495" s="69"/>
      <c r="AF495" s="69"/>
      <c r="AG495" s="69"/>
      <c r="AH495" s="69"/>
      <c r="AI495" s="69"/>
      <c r="AJ495" s="69"/>
      <c r="AK495" s="69"/>
      <c r="AL495" s="69"/>
    </row>
    <row r="496" spans="3:38" x14ac:dyDescent="0.35">
      <c r="C496" s="68"/>
      <c r="D496" s="69"/>
      <c r="E496" s="69"/>
      <c r="F496" s="69"/>
      <c r="G496" s="69"/>
      <c r="H496" s="69"/>
      <c r="I496" s="69"/>
      <c r="J496" s="69"/>
      <c r="K496" s="69"/>
      <c r="L496" s="69"/>
      <c r="M496" s="69"/>
      <c r="N496" s="69"/>
      <c r="O496" s="69"/>
      <c r="P496" s="69"/>
      <c r="Q496" s="69"/>
      <c r="R496" s="69"/>
      <c r="S496" s="69"/>
      <c r="T496" s="69"/>
      <c r="U496" s="69"/>
      <c r="V496" s="69"/>
      <c r="W496" s="69"/>
      <c r="X496" s="69"/>
      <c r="Y496" s="69"/>
      <c r="Z496" s="69"/>
      <c r="AA496" s="69"/>
      <c r="AB496" s="69"/>
      <c r="AC496" s="69"/>
      <c r="AD496" s="69"/>
      <c r="AE496" s="69"/>
      <c r="AF496" s="69"/>
      <c r="AG496" s="69"/>
      <c r="AH496" s="69"/>
      <c r="AI496" s="69"/>
      <c r="AJ496" s="69"/>
      <c r="AK496" s="69"/>
      <c r="AL496" s="69"/>
    </row>
    <row r="497" spans="3:38" x14ac:dyDescent="0.35">
      <c r="C497" s="68"/>
      <c r="D497" s="69"/>
      <c r="E497" s="69"/>
      <c r="F497" s="69"/>
      <c r="G497" s="69"/>
      <c r="H497" s="69"/>
      <c r="I497" s="69"/>
      <c r="J497" s="69"/>
      <c r="K497" s="69"/>
      <c r="L497" s="69"/>
      <c r="M497" s="69"/>
      <c r="N497" s="69"/>
      <c r="O497" s="69"/>
      <c r="P497" s="69"/>
      <c r="Q497" s="69"/>
      <c r="R497" s="69"/>
      <c r="S497" s="69"/>
      <c r="T497" s="69"/>
      <c r="U497" s="69"/>
      <c r="V497" s="69"/>
      <c r="W497" s="69"/>
      <c r="X497" s="69"/>
      <c r="Y497" s="69"/>
      <c r="Z497" s="69"/>
      <c r="AA497" s="69"/>
      <c r="AB497" s="69"/>
      <c r="AC497" s="69"/>
      <c r="AD497" s="69"/>
      <c r="AE497" s="69"/>
      <c r="AF497" s="69"/>
      <c r="AG497" s="69"/>
      <c r="AH497" s="69"/>
      <c r="AI497" s="69"/>
      <c r="AJ497" s="69"/>
      <c r="AK497" s="69"/>
      <c r="AL497" s="69"/>
    </row>
    <row r="498" spans="3:38" x14ac:dyDescent="0.35">
      <c r="C498" s="68"/>
      <c r="D498" s="69"/>
      <c r="E498" s="69"/>
      <c r="F498" s="69"/>
      <c r="G498" s="69"/>
      <c r="H498" s="69"/>
      <c r="I498" s="69"/>
      <c r="J498" s="69"/>
      <c r="K498" s="69"/>
      <c r="L498" s="69"/>
      <c r="M498" s="69"/>
      <c r="N498" s="69"/>
      <c r="O498" s="69"/>
      <c r="P498" s="69"/>
      <c r="Q498" s="69"/>
      <c r="R498" s="69"/>
      <c r="S498" s="69"/>
      <c r="T498" s="69"/>
      <c r="U498" s="69"/>
      <c r="V498" s="69"/>
      <c r="W498" s="69"/>
      <c r="X498" s="69"/>
      <c r="Y498" s="69"/>
      <c r="Z498" s="69"/>
      <c r="AA498" s="69"/>
      <c r="AB498" s="69"/>
      <c r="AC498" s="69"/>
      <c r="AD498" s="69"/>
      <c r="AE498" s="69"/>
      <c r="AF498" s="69"/>
      <c r="AG498" s="69"/>
      <c r="AH498" s="69"/>
      <c r="AI498" s="69"/>
      <c r="AJ498" s="69"/>
      <c r="AK498" s="69"/>
      <c r="AL498" s="69"/>
    </row>
  </sheetData>
  <sheetProtection algorithmName="SHA-512" hashValue="eY4N+66uvuuiJZ+WlqgVsIMyzgCRghCsQt9w2cwQmw0orB96hMzlennhJ1nJ2nKYwWXkmYv3aeX3KHE8uxoKGA==" saltValue="/1PdsaSzeJgwulu7nkvtpg==" spinCount="100000" sheet="1" objects="1" scenarios="1"/>
  <hyperlinks>
    <hyperlink ref="B10" r:id="rId1" xr:uid="{1A531CC0-451A-45C9-BD79-D312CE7840EE}"/>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420"/>
  <sheetViews>
    <sheetView showGridLines="0" topLeftCell="C2" zoomScale="70" zoomScaleNormal="70" workbookViewId="0">
      <selection activeCell="C5" sqref="C5"/>
    </sheetView>
  </sheetViews>
  <sheetFormatPr baseColWidth="10" defaultColWidth="8.81640625" defaultRowHeight="14.5" x14ac:dyDescent="0.35"/>
  <cols>
    <col min="1" max="1" width="4.1796875" style="1" customWidth="1"/>
    <col min="2" max="2" width="22.26953125" style="1" customWidth="1"/>
    <col min="3" max="3" width="223.81640625" style="1" customWidth="1"/>
    <col min="4" max="4" width="10.54296875" style="1" customWidth="1"/>
  </cols>
  <sheetData>
    <row r="1" spans="1:34" ht="15" thickBot="1" x14ac:dyDescent="0.4">
      <c r="A1" s="68"/>
      <c r="B1" s="68"/>
      <c r="C1" s="68"/>
      <c r="D1" s="68"/>
      <c r="E1" s="69"/>
      <c r="F1" s="69"/>
      <c r="G1" s="69"/>
      <c r="H1" s="69"/>
    </row>
    <row r="2" spans="1:34" ht="29.5" thickTop="1" x14ac:dyDescent="0.35">
      <c r="A2" s="68"/>
      <c r="B2" s="73" t="s">
        <v>7</v>
      </c>
      <c r="C2" s="74" t="s">
        <v>173</v>
      </c>
      <c r="D2" s="68"/>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row>
    <row r="3" spans="1:34" x14ac:dyDescent="0.35">
      <c r="A3" s="68"/>
      <c r="B3" s="75" t="s">
        <v>8</v>
      </c>
      <c r="C3" s="76" t="s">
        <v>9</v>
      </c>
      <c r="D3" s="68"/>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row>
    <row r="4" spans="1:34" ht="43.5" x14ac:dyDescent="0.35">
      <c r="A4" s="68"/>
      <c r="B4" s="77" t="s">
        <v>10</v>
      </c>
      <c r="C4" s="76" t="s">
        <v>11</v>
      </c>
      <c r="D4" s="68"/>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row>
    <row r="5" spans="1:34" ht="333.5" x14ac:dyDescent="0.35">
      <c r="A5" s="68"/>
      <c r="B5" s="78" t="s">
        <v>12</v>
      </c>
      <c r="C5" s="240" t="s">
        <v>181</v>
      </c>
      <c r="D5" s="68"/>
      <c r="E5" s="69"/>
      <c r="F5" s="69"/>
      <c r="G5" s="69"/>
      <c r="H5" s="69"/>
      <c r="I5" s="69"/>
      <c r="J5" s="69"/>
      <c r="K5" s="69"/>
      <c r="L5" s="69"/>
      <c r="M5" s="69"/>
      <c r="N5" s="69"/>
      <c r="O5" s="69"/>
      <c r="P5" s="69"/>
      <c r="Q5" s="69"/>
      <c r="R5" s="69"/>
      <c r="S5" s="69"/>
      <c r="T5" s="69"/>
      <c r="U5" s="69"/>
      <c r="V5" s="69"/>
      <c r="W5" s="69"/>
      <c r="X5" s="69"/>
      <c r="Y5" s="69"/>
      <c r="Z5" s="69"/>
      <c r="AA5" s="69"/>
      <c r="AB5" s="69"/>
      <c r="AC5" s="69"/>
      <c r="AD5" s="69"/>
      <c r="AE5" s="69"/>
      <c r="AF5" s="69"/>
      <c r="AG5" s="69"/>
      <c r="AH5" s="69"/>
    </row>
    <row r="6" spans="1:34" ht="18" customHeight="1" thickBot="1" x14ac:dyDescent="0.4">
      <c r="A6" s="68"/>
      <c r="B6" s="79" t="s">
        <v>13</v>
      </c>
      <c r="C6" s="80" t="s">
        <v>14</v>
      </c>
      <c r="D6" s="68"/>
      <c r="E6" s="69"/>
      <c r="F6" s="69"/>
      <c r="G6" s="69"/>
      <c r="H6" s="69"/>
      <c r="I6" s="69"/>
      <c r="J6" s="69"/>
      <c r="K6" s="69"/>
      <c r="L6" s="69"/>
      <c r="M6" s="69"/>
      <c r="N6" s="69"/>
      <c r="O6" s="69"/>
      <c r="P6" s="69"/>
      <c r="Q6" s="69"/>
      <c r="R6" s="69"/>
      <c r="S6" s="69"/>
      <c r="T6" s="69"/>
      <c r="U6" s="69"/>
      <c r="V6" s="69"/>
      <c r="W6" s="69"/>
      <c r="X6" s="69"/>
      <c r="Y6" s="69"/>
      <c r="Z6" s="69"/>
      <c r="AA6" s="69"/>
      <c r="AB6" s="69"/>
      <c r="AC6" s="69"/>
      <c r="AD6" s="69"/>
      <c r="AE6" s="69"/>
      <c r="AF6" s="69"/>
      <c r="AG6" s="69"/>
      <c r="AH6" s="69"/>
    </row>
    <row r="7" spans="1:34" ht="15" thickTop="1" x14ac:dyDescent="0.35">
      <c r="A7" s="68"/>
      <c r="B7" s="71"/>
      <c r="C7" s="72"/>
      <c r="D7" s="68"/>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row>
    <row r="8" spans="1:34" x14ac:dyDescent="0.35">
      <c r="A8" s="68"/>
      <c r="B8" s="71"/>
      <c r="C8" s="68"/>
      <c r="D8" s="68"/>
      <c r="E8" s="69"/>
      <c r="F8" s="69"/>
      <c r="G8" s="69"/>
      <c r="H8" s="69"/>
      <c r="I8" s="69"/>
      <c r="J8" s="69"/>
      <c r="K8" s="69"/>
      <c r="L8" s="69"/>
      <c r="M8" s="69"/>
      <c r="N8" s="69"/>
      <c r="O8" s="69"/>
      <c r="P8" s="69"/>
      <c r="Q8" s="69"/>
      <c r="R8" s="69"/>
      <c r="S8" s="69"/>
      <c r="T8" s="69"/>
      <c r="U8" s="69"/>
      <c r="V8" s="69"/>
      <c r="W8" s="69"/>
      <c r="X8" s="69"/>
      <c r="Y8" s="69"/>
      <c r="Z8" s="69"/>
      <c r="AA8" s="69"/>
      <c r="AB8" s="69"/>
      <c r="AC8" s="69"/>
      <c r="AD8" s="69"/>
      <c r="AE8" s="69"/>
      <c r="AF8" s="69"/>
      <c r="AG8" s="69"/>
      <c r="AH8" s="69"/>
    </row>
    <row r="9" spans="1:34" x14ac:dyDescent="0.35">
      <c r="A9" s="68"/>
      <c r="B9" s="71"/>
      <c r="C9" s="68"/>
      <c r="D9" s="68"/>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row>
    <row r="10" spans="1:34" x14ac:dyDescent="0.35">
      <c r="A10" s="68"/>
      <c r="B10" s="71"/>
      <c r="C10" s="68"/>
      <c r="D10" s="68"/>
      <c r="E10" s="69"/>
      <c r="F10" s="69"/>
      <c r="G10" s="69"/>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row>
    <row r="11" spans="1:34" x14ac:dyDescent="0.35">
      <c r="A11" s="68"/>
      <c r="B11" s="71"/>
      <c r="C11" s="68"/>
      <c r="D11" s="68"/>
      <c r="E11" s="69"/>
      <c r="F11" s="69"/>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row>
    <row r="12" spans="1:34" x14ac:dyDescent="0.35">
      <c r="A12" s="68"/>
      <c r="B12" s="71"/>
      <c r="C12" s="68"/>
      <c r="D12" s="68"/>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row>
    <row r="13" spans="1:34" x14ac:dyDescent="0.35">
      <c r="A13" s="68"/>
      <c r="B13" s="71"/>
      <c r="C13" s="68"/>
      <c r="D13" s="68"/>
      <c r="E13" s="69"/>
      <c r="F13" s="69"/>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row>
    <row r="14" spans="1:34" x14ac:dyDescent="0.35">
      <c r="A14" s="68"/>
      <c r="B14" s="71"/>
      <c r="C14" s="68"/>
      <c r="D14" s="68"/>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row>
    <row r="15" spans="1:34" x14ac:dyDescent="0.35">
      <c r="A15" s="68"/>
      <c r="B15" s="71"/>
      <c r="C15" s="68"/>
      <c r="D15" s="68"/>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row>
    <row r="16" spans="1:34" x14ac:dyDescent="0.35">
      <c r="A16" s="68"/>
      <c r="B16" s="71"/>
      <c r="C16" s="68"/>
      <c r="D16" s="68"/>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row>
    <row r="17" spans="1:34" x14ac:dyDescent="0.35">
      <c r="A17" s="68"/>
      <c r="B17" s="71"/>
      <c r="C17" s="68"/>
      <c r="D17" s="68"/>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row>
    <row r="18" spans="1:34" x14ac:dyDescent="0.35">
      <c r="A18" s="68"/>
      <c r="B18" s="71"/>
      <c r="C18" s="68"/>
      <c r="D18" s="68"/>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row>
    <row r="19" spans="1:34" x14ac:dyDescent="0.35">
      <c r="A19" s="68"/>
      <c r="B19" s="71"/>
      <c r="C19" s="68"/>
      <c r="D19" s="68"/>
      <c r="E19" s="69"/>
      <c r="F19" s="69"/>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row>
    <row r="20" spans="1:34" x14ac:dyDescent="0.35">
      <c r="A20" s="68"/>
      <c r="B20" s="71"/>
      <c r="C20" s="68"/>
      <c r="D20" s="68"/>
      <c r="E20" s="69"/>
      <c r="F20" s="69"/>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row>
    <row r="21" spans="1:34" x14ac:dyDescent="0.35">
      <c r="A21" s="68"/>
      <c r="B21" s="68"/>
      <c r="C21" s="68"/>
      <c r="D21" s="68"/>
      <c r="E21" s="69"/>
      <c r="F21" s="69"/>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row>
    <row r="22" spans="1:34" x14ac:dyDescent="0.35">
      <c r="A22" s="68"/>
      <c r="B22" s="68"/>
      <c r="C22" s="68"/>
      <c r="D22" s="68"/>
      <c r="E22" s="69"/>
      <c r="F22" s="69"/>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row>
    <row r="23" spans="1:34" x14ac:dyDescent="0.35">
      <c r="A23" s="68"/>
      <c r="B23" s="68"/>
      <c r="C23" s="68"/>
      <c r="D23" s="68"/>
      <c r="E23" s="69"/>
      <c r="F23" s="69"/>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row>
    <row r="24" spans="1:34" x14ac:dyDescent="0.35">
      <c r="A24" s="68"/>
      <c r="B24" s="68"/>
      <c r="C24" s="68"/>
      <c r="D24" s="68"/>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row>
    <row r="25" spans="1:34" x14ac:dyDescent="0.35">
      <c r="A25" s="68"/>
      <c r="B25" s="68"/>
      <c r="C25" s="68"/>
      <c r="D25" s="68"/>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row>
    <row r="26" spans="1:34" x14ac:dyDescent="0.35">
      <c r="A26" s="68"/>
      <c r="B26" s="68"/>
      <c r="C26" s="68"/>
      <c r="D26" s="68"/>
      <c r="E26" s="69"/>
      <c r="F26" s="69"/>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row>
    <row r="27" spans="1:34" x14ac:dyDescent="0.35">
      <c r="A27" s="68"/>
      <c r="B27" s="68"/>
      <c r="C27" s="68"/>
      <c r="D27" s="68"/>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row>
    <row r="28" spans="1:34" x14ac:dyDescent="0.35">
      <c r="A28" s="68"/>
      <c r="B28" s="68"/>
      <c r="C28" s="68"/>
      <c r="D28" s="68"/>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row>
    <row r="29" spans="1:34" x14ac:dyDescent="0.35">
      <c r="A29" s="68"/>
      <c r="B29" s="68"/>
      <c r="C29" s="68"/>
      <c r="D29" s="68"/>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row>
    <row r="30" spans="1:34" x14ac:dyDescent="0.35">
      <c r="A30" s="68"/>
      <c r="B30" s="68"/>
      <c r="C30" s="68"/>
      <c r="D30" s="68"/>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row>
    <row r="31" spans="1:34" x14ac:dyDescent="0.35">
      <c r="A31" s="68"/>
      <c r="B31" s="68"/>
      <c r="C31" s="68"/>
      <c r="D31" s="68"/>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row>
    <row r="32" spans="1:34" x14ac:dyDescent="0.35">
      <c r="A32" s="68"/>
      <c r="B32" s="68"/>
      <c r="C32" s="68"/>
      <c r="D32" s="68"/>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row>
    <row r="33" spans="1:34" x14ac:dyDescent="0.35">
      <c r="A33" s="68"/>
      <c r="B33" s="68"/>
      <c r="C33" s="68"/>
      <c r="D33" s="68"/>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row>
    <row r="34" spans="1:34" x14ac:dyDescent="0.35">
      <c r="A34" s="68"/>
      <c r="B34" s="68"/>
      <c r="C34" s="68"/>
      <c r="D34" s="68"/>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row>
    <row r="35" spans="1:34" x14ac:dyDescent="0.35">
      <c r="A35" s="68"/>
      <c r="B35" s="68"/>
      <c r="C35" s="68"/>
      <c r="D35" s="68"/>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row>
    <row r="36" spans="1:34" x14ac:dyDescent="0.35">
      <c r="A36" s="68"/>
      <c r="B36" s="68"/>
      <c r="C36" s="68"/>
      <c r="D36" s="68"/>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row>
    <row r="37" spans="1:34" x14ac:dyDescent="0.35">
      <c r="A37" s="68"/>
      <c r="B37" s="68"/>
      <c r="C37" s="68"/>
      <c r="D37" s="68"/>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row>
    <row r="38" spans="1:34" x14ac:dyDescent="0.35">
      <c r="A38" s="68"/>
      <c r="B38" s="68"/>
      <c r="C38" s="68"/>
      <c r="D38" s="68"/>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row>
    <row r="39" spans="1:34" x14ac:dyDescent="0.35">
      <c r="A39" s="68"/>
      <c r="B39" s="68"/>
      <c r="C39" s="68"/>
      <c r="D39" s="68"/>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row>
    <row r="40" spans="1:34" x14ac:dyDescent="0.35">
      <c r="A40" s="68"/>
      <c r="B40" s="68"/>
      <c r="C40" s="68"/>
      <c r="D40" s="68"/>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row>
    <row r="41" spans="1:34" x14ac:dyDescent="0.35">
      <c r="A41" s="68"/>
      <c r="B41" s="68"/>
      <c r="C41" s="68"/>
      <c r="D41" s="68"/>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row>
    <row r="42" spans="1:34" x14ac:dyDescent="0.35">
      <c r="A42" s="68"/>
      <c r="B42" s="68"/>
      <c r="C42" s="68"/>
      <c r="D42" s="68"/>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row>
    <row r="43" spans="1:34" x14ac:dyDescent="0.35">
      <c r="A43" s="68"/>
      <c r="B43" s="68"/>
      <c r="C43" s="68"/>
      <c r="D43" s="68"/>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row>
    <row r="44" spans="1:34" x14ac:dyDescent="0.35">
      <c r="A44" s="68"/>
      <c r="B44" s="68"/>
      <c r="C44" s="68"/>
      <c r="D44" s="68"/>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row>
    <row r="45" spans="1:34" x14ac:dyDescent="0.35">
      <c r="A45" s="68"/>
      <c r="B45" s="68"/>
      <c r="C45" s="68"/>
      <c r="D45" s="68"/>
      <c r="E45" s="69"/>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row>
    <row r="46" spans="1:34" x14ac:dyDescent="0.35">
      <c r="A46" s="68"/>
      <c r="B46" s="68"/>
      <c r="C46" s="68"/>
      <c r="D46" s="68"/>
      <c r="E46" s="69"/>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row>
    <row r="47" spans="1:34" x14ac:dyDescent="0.35">
      <c r="A47" s="68"/>
      <c r="B47" s="68"/>
      <c r="C47" s="68"/>
      <c r="D47" s="68"/>
      <c r="E47" s="69"/>
      <c r="F47" s="69"/>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row>
    <row r="48" spans="1:34" x14ac:dyDescent="0.35">
      <c r="A48" s="68"/>
      <c r="B48" s="68"/>
      <c r="C48" s="68"/>
      <c r="D48" s="68"/>
      <c r="E48" s="69"/>
      <c r="F48" s="69"/>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row>
    <row r="49" spans="1:34" x14ac:dyDescent="0.35">
      <c r="A49" s="68"/>
      <c r="B49" s="68"/>
      <c r="C49" s="68"/>
      <c r="D49" s="68"/>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row>
    <row r="50" spans="1:34" x14ac:dyDescent="0.35">
      <c r="A50" s="68"/>
      <c r="B50" s="68"/>
      <c r="C50" s="68"/>
      <c r="D50" s="68"/>
      <c r="E50" s="69"/>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row>
    <row r="51" spans="1:34" x14ac:dyDescent="0.35">
      <c r="A51" s="68"/>
      <c r="B51" s="68"/>
      <c r="C51" s="68"/>
      <c r="D51" s="68"/>
      <c r="E51" s="69"/>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row>
    <row r="52" spans="1:34" x14ac:dyDescent="0.35">
      <c r="A52" s="68"/>
      <c r="B52" s="68"/>
      <c r="C52" s="68"/>
    </row>
    <row r="53" spans="1:34" x14ac:dyDescent="0.35">
      <c r="A53" s="68"/>
      <c r="B53" s="68"/>
      <c r="C53" s="68"/>
    </row>
    <row r="54" spans="1:34" x14ac:dyDescent="0.35">
      <c r="A54" s="68"/>
      <c r="B54" s="68"/>
      <c r="C54" s="68"/>
    </row>
    <row r="55" spans="1:34" x14ac:dyDescent="0.35">
      <c r="A55" s="68"/>
      <c r="B55" s="68"/>
      <c r="C55" s="68"/>
    </row>
    <row r="56" spans="1:34" x14ac:dyDescent="0.35">
      <c r="A56" s="68"/>
      <c r="B56" s="68"/>
      <c r="C56" s="68"/>
    </row>
    <row r="57" spans="1:34" x14ac:dyDescent="0.35">
      <c r="A57" s="68"/>
      <c r="B57" s="68"/>
      <c r="C57" s="68"/>
    </row>
    <row r="58" spans="1:34" x14ac:dyDescent="0.35">
      <c r="A58" s="68"/>
      <c r="B58" s="68"/>
      <c r="C58" s="68"/>
    </row>
    <row r="59" spans="1:34" x14ac:dyDescent="0.35">
      <c r="A59" s="68"/>
      <c r="B59" s="68"/>
      <c r="C59" s="68"/>
    </row>
    <row r="60" spans="1:34" x14ac:dyDescent="0.35">
      <c r="A60" s="68"/>
      <c r="B60" s="68"/>
      <c r="C60" s="68"/>
    </row>
    <row r="61" spans="1:34" x14ac:dyDescent="0.35">
      <c r="A61" s="68"/>
      <c r="B61" s="68"/>
      <c r="C61" s="68"/>
    </row>
    <row r="62" spans="1:34" x14ac:dyDescent="0.35">
      <c r="A62" s="68"/>
      <c r="B62" s="68"/>
      <c r="C62" s="68"/>
    </row>
    <row r="63" spans="1:34" x14ac:dyDescent="0.35">
      <c r="A63" s="68"/>
      <c r="B63" s="68"/>
      <c r="C63" s="68"/>
    </row>
    <row r="64" spans="1:34" x14ac:dyDescent="0.35">
      <c r="A64" s="68"/>
      <c r="B64" s="68"/>
      <c r="C64" s="68"/>
    </row>
    <row r="65" spans="1:3" x14ac:dyDescent="0.35">
      <c r="A65" s="68"/>
      <c r="B65" s="68"/>
      <c r="C65" s="68"/>
    </row>
    <row r="66" spans="1:3" x14ac:dyDescent="0.35">
      <c r="A66" s="68"/>
      <c r="B66" s="68"/>
      <c r="C66" s="68"/>
    </row>
    <row r="67" spans="1:3" x14ac:dyDescent="0.35">
      <c r="A67" s="68"/>
      <c r="B67" s="68"/>
      <c r="C67" s="68"/>
    </row>
    <row r="68" spans="1:3" x14ac:dyDescent="0.35">
      <c r="A68" s="68"/>
      <c r="B68" s="68"/>
      <c r="C68" s="68"/>
    </row>
    <row r="69" spans="1:3" x14ac:dyDescent="0.35">
      <c r="A69" s="68"/>
      <c r="B69" s="68"/>
      <c r="C69" s="68"/>
    </row>
    <row r="70" spans="1:3" x14ac:dyDescent="0.35">
      <c r="A70" s="68"/>
      <c r="B70" s="68"/>
      <c r="C70" s="68"/>
    </row>
    <row r="71" spans="1:3" x14ac:dyDescent="0.35">
      <c r="A71" s="68"/>
      <c r="B71" s="68"/>
      <c r="C71" s="68"/>
    </row>
    <row r="72" spans="1:3" x14ac:dyDescent="0.35">
      <c r="A72" s="68"/>
      <c r="B72" s="68"/>
      <c r="C72" s="68"/>
    </row>
    <row r="73" spans="1:3" x14ac:dyDescent="0.35">
      <c r="A73" s="68"/>
      <c r="B73" s="68"/>
      <c r="C73" s="68"/>
    </row>
    <row r="74" spans="1:3" x14ac:dyDescent="0.35">
      <c r="A74" s="68"/>
      <c r="B74" s="68"/>
      <c r="C74" s="68"/>
    </row>
    <row r="75" spans="1:3" x14ac:dyDescent="0.35">
      <c r="A75" s="68"/>
      <c r="B75" s="68"/>
      <c r="C75" s="68"/>
    </row>
    <row r="76" spans="1:3" x14ac:dyDescent="0.35">
      <c r="A76" s="68"/>
      <c r="B76" s="68"/>
      <c r="C76" s="68"/>
    </row>
    <row r="77" spans="1:3" x14ac:dyDescent="0.35">
      <c r="A77" s="68"/>
      <c r="B77" s="68"/>
      <c r="C77" s="68"/>
    </row>
    <row r="78" spans="1:3" x14ac:dyDescent="0.35">
      <c r="A78" s="68"/>
      <c r="B78" s="68"/>
      <c r="C78" s="68"/>
    </row>
    <row r="79" spans="1:3" x14ac:dyDescent="0.35">
      <c r="A79" s="68"/>
      <c r="B79" s="68"/>
      <c r="C79" s="68"/>
    </row>
    <row r="80" spans="1:3" x14ac:dyDescent="0.35">
      <c r="A80" s="68"/>
      <c r="B80" s="68"/>
      <c r="C80" s="68"/>
    </row>
    <row r="81" spans="1:3" x14ac:dyDescent="0.35">
      <c r="A81" s="68"/>
      <c r="B81" s="68"/>
      <c r="C81" s="68"/>
    </row>
    <row r="82" spans="1:3" x14ac:dyDescent="0.35">
      <c r="A82" s="68"/>
      <c r="B82" s="68"/>
      <c r="C82" s="68"/>
    </row>
    <row r="83" spans="1:3" x14ac:dyDescent="0.35">
      <c r="A83" s="68"/>
      <c r="B83" s="68"/>
      <c r="C83" s="68"/>
    </row>
    <row r="84" spans="1:3" x14ac:dyDescent="0.35">
      <c r="A84" s="68"/>
      <c r="B84" s="68"/>
      <c r="C84" s="68"/>
    </row>
    <row r="85" spans="1:3" x14ac:dyDescent="0.35">
      <c r="A85" s="68"/>
      <c r="B85" s="68"/>
      <c r="C85" s="68"/>
    </row>
    <row r="86" spans="1:3" x14ac:dyDescent="0.35">
      <c r="A86" s="68"/>
      <c r="B86" s="68"/>
      <c r="C86" s="68"/>
    </row>
    <row r="87" spans="1:3" x14ac:dyDescent="0.35">
      <c r="A87" s="68"/>
      <c r="B87" s="68"/>
      <c r="C87" s="68"/>
    </row>
    <row r="88" spans="1:3" x14ac:dyDescent="0.35">
      <c r="A88" s="68"/>
      <c r="B88" s="68"/>
      <c r="C88" s="68"/>
    </row>
    <row r="89" spans="1:3" x14ac:dyDescent="0.35">
      <c r="A89" s="68"/>
      <c r="B89" s="68"/>
      <c r="C89" s="68"/>
    </row>
    <row r="90" spans="1:3" x14ac:dyDescent="0.35">
      <c r="A90" s="68"/>
      <c r="B90" s="68"/>
      <c r="C90" s="68"/>
    </row>
    <row r="91" spans="1:3" x14ac:dyDescent="0.35">
      <c r="A91" s="68"/>
      <c r="B91" s="68"/>
      <c r="C91" s="68"/>
    </row>
    <row r="92" spans="1:3" x14ac:dyDescent="0.35">
      <c r="A92" s="68"/>
      <c r="B92" s="68"/>
      <c r="C92" s="68"/>
    </row>
    <row r="93" spans="1:3" x14ac:dyDescent="0.35">
      <c r="A93" s="68"/>
      <c r="B93" s="68"/>
      <c r="C93" s="68"/>
    </row>
    <row r="94" spans="1:3" x14ac:dyDescent="0.35">
      <c r="A94" s="68"/>
      <c r="B94" s="68"/>
      <c r="C94" s="68"/>
    </row>
    <row r="95" spans="1:3" x14ac:dyDescent="0.35">
      <c r="A95" s="68"/>
      <c r="B95" s="68"/>
      <c r="C95" s="68"/>
    </row>
    <row r="96" spans="1:3" x14ac:dyDescent="0.35">
      <c r="A96" s="68"/>
      <c r="B96" s="68"/>
      <c r="C96" s="68"/>
    </row>
    <row r="97" spans="1:3" x14ac:dyDescent="0.35">
      <c r="A97" s="68"/>
      <c r="B97" s="68"/>
      <c r="C97" s="68"/>
    </row>
    <row r="98" spans="1:3" x14ac:dyDescent="0.35">
      <c r="A98" s="68"/>
      <c r="B98" s="68"/>
      <c r="C98" s="68"/>
    </row>
    <row r="99" spans="1:3" x14ac:dyDescent="0.35">
      <c r="A99" s="68"/>
      <c r="B99" s="68"/>
      <c r="C99" s="68"/>
    </row>
    <row r="100" spans="1:3" x14ac:dyDescent="0.35">
      <c r="A100" s="68"/>
      <c r="B100" s="68"/>
      <c r="C100" s="68"/>
    </row>
    <row r="101" spans="1:3" x14ac:dyDescent="0.35">
      <c r="A101" s="68"/>
      <c r="B101" s="68"/>
      <c r="C101" s="68"/>
    </row>
    <row r="102" spans="1:3" x14ac:dyDescent="0.35">
      <c r="A102" s="68"/>
      <c r="B102" s="68"/>
      <c r="C102" s="68"/>
    </row>
    <row r="103" spans="1:3" x14ac:dyDescent="0.35">
      <c r="A103" s="68"/>
      <c r="B103" s="68"/>
      <c r="C103" s="68"/>
    </row>
    <row r="104" spans="1:3" x14ac:dyDescent="0.35">
      <c r="A104" s="68"/>
      <c r="B104" s="68"/>
      <c r="C104" s="68"/>
    </row>
    <row r="105" spans="1:3" x14ac:dyDescent="0.35">
      <c r="A105" s="68"/>
      <c r="B105" s="68"/>
      <c r="C105" s="68"/>
    </row>
    <row r="106" spans="1:3" x14ac:dyDescent="0.35">
      <c r="A106" s="68"/>
      <c r="B106" s="68"/>
      <c r="C106" s="68"/>
    </row>
    <row r="107" spans="1:3" x14ac:dyDescent="0.35">
      <c r="A107" s="68"/>
      <c r="B107" s="68"/>
      <c r="C107" s="68"/>
    </row>
    <row r="108" spans="1:3" x14ac:dyDescent="0.35">
      <c r="A108" s="68"/>
      <c r="B108" s="68"/>
      <c r="C108" s="68"/>
    </row>
    <row r="109" spans="1:3" x14ac:dyDescent="0.35">
      <c r="A109" s="68"/>
      <c r="B109" s="68"/>
      <c r="C109" s="68"/>
    </row>
    <row r="110" spans="1:3" x14ac:dyDescent="0.35">
      <c r="A110" s="68"/>
      <c r="B110" s="68"/>
      <c r="C110" s="68"/>
    </row>
    <row r="111" spans="1:3" x14ac:dyDescent="0.35">
      <c r="A111" s="68"/>
      <c r="B111" s="68"/>
      <c r="C111" s="68"/>
    </row>
    <row r="112" spans="1:3" x14ac:dyDescent="0.35">
      <c r="A112" s="68"/>
      <c r="B112" s="68"/>
      <c r="C112" s="68"/>
    </row>
    <row r="113" spans="1:3" x14ac:dyDescent="0.35">
      <c r="A113" s="68"/>
      <c r="B113" s="68"/>
      <c r="C113" s="68"/>
    </row>
    <row r="114" spans="1:3" x14ac:dyDescent="0.35">
      <c r="A114" s="68"/>
      <c r="B114" s="68"/>
      <c r="C114" s="68"/>
    </row>
    <row r="115" spans="1:3" x14ac:dyDescent="0.35">
      <c r="A115" s="68"/>
      <c r="B115" s="68"/>
      <c r="C115" s="68"/>
    </row>
    <row r="116" spans="1:3" x14ac:dyDescent="0.35">
      <c r="A116" s="68"/>
      <c r="B116" s="68"/>
      <c r="C116" s="68"/>
    </row>
    <row r="117" spans="1:3" x14ac:dyDescent="0.35">
      <c r="A117" s="68"/>
      <c r="B117" s="68"/>
      <c r="C117" s="68"/>
    </row>
    <row r="118" spans="1:3" x14ac:dyDescent="0.35">
      <c r="A118" s="68"/>
      <c r="B118" s="68"/>
      <c r="C118" s="68"/>
    </row>
    <row r="119" spans="1:3" x14ac:dyDescent="0.35">
      <c r="A119" s="68"/>
      <c r="B119" s="68"/>
      <c r="C119" s="68"/>
    </row>
    <row r="120" spans="1:3" x14ac:dyDescent="0.35">
      <c r="A120" s="68"/>
      <c r="B120" s="68"/>
      <c r="C120" s="68"/>
    </row>
    <row r="121" spans="1:3" x14ac:dyDescent="0.35">
      <c r="A121" s="68"/>
      <c r="B121" s="68"/>
      <c r="C121" s="68"/>
    </row>
    <row r="122" spans="1:3" x14ac:dyDescent="0.35">
      <c r="A122" s="68"/>
      <c r="B122" s="68"/>
      <c r="C122" s="68"/>
    </row>
    <row r="123" spans="1:3" x14ac:dyDescent="0.35">
      <c r="A123" s="68"/>
      <c r="B123" s="68"/>
      <c r="C123" s="68"/>
    </row>
    <row r="124" spans="1:3" x14ac:dyDescent="0.35">
      <c r="A124" s="68"/>
      <c r="B124" s="68"/>
      <c r="C124" s="68"/>
    </row>
    <row r="125" spans="1:3" x14ac:dyDescent="0.35">
      <c r="A125" s="68"/>
      <c r="B125" s="68"/>
      <c r="C125" s="68"/>
    </row>
    <row r="126" spans="1:3" x14ac:dyDescent="0.35">
      <c r="A126" s="68"/>
      <c r="B126" s="68"/>
      <c r="C126" s="68"/>
    </row>
    <row r="127" spans="1:3" x14ac:dyDescent="0.35">
      <c r="A127" s="68"/>
      <c r="B127" s="68"/>
      <c r="C127" s="68"/>
    </row>
    <row r="128" spans="1:3" x14ac:dyDescent="0.35">
      <c r="A128" s="68"/>
      <c r="B128" s="68"/>
      <c r="C128" s="68"/>
    </row>
    <row r="129" spans="1:3" x14ac:dyDescent="0.35">
      <c r="A129" s="68"/>
      <c r="B129" s="68"/>
      <c r="C129" s="68"/>
    </row>
    <row r="130" spans="1:3" x14ac:dyDescent="0.35">
      <c r="A130" s="68"/>
      <c r="B130" s="68"/>
      <c r="C130" s="68"/>
    </row>
    <row r="131" spans="1:3" x14ac:dyDescent="0.35">
      <c r="A131" s="68"/>
      <c r="B131" s="68"/>
      <c r="C131" s="68"/>
    </row>
    <row r="132" spans="1:3" x14ac:dyDescent="0.35">
      <c r="A132" s="68"/>
      <c r="B132" s="68"/>
      <c r="C132" s="68"/>
    </row>
    <row r="133" spans="1:3" x14ac:dyDescent="0.35">
      <c r="A133" s="68"/>
      <c r="B133" s="68"/>
      <c r="C133" s="68"/>
    </row>
    <row r="134" spans="1:3" x14ac:dyDescent="0.35">
      <c r="A134" s="68"/>
      <c r="B134" s="68"/>
      <c r="C134" s="68"/>
    </row>
    <row r="135" spans="1:3" x14ac:dyDescent="0.35">
      <c r="A135" s="68"/>
      <c r="B135" s="68"/>
      <c r="C135" s="68"/>
    </row>
    <row r="136" spans="1:3" x14ac:dyDescent="0.35">
      <c r="A136" s="68"/>
      <c r="B136" s="68"/>
      <c r="C136" s="68"/>
    </row>
    <row r="137" spans="1:3" x14ac:dyDescent="0.35">
      <c r="A137" s="68"/>
      <c r="B137" s="68"/>
      <c r="C137" s="68"/>
    </row>
    <row r="138" spans="1:3" x14ac:dyDescent="0.35">
      <c r="A138" s="68"/>
      <c r="B138" s="68"/>
      <c r="C138" s="68"/>
    </row>
    <row r="139" spans="1:3" x14ac:dyDescent="0.35">
      <c r="A139" s="68"/>
      <c r="B139" s="68"/>
      <c r="C139" s="68"/>
    </row>
    <row r="140" spans="1:3" x14ac:dyDescent="0.35">
      <c r="A140" s="68"/>
      <c r="B140" s="68"/>
      <c r="C140" s="68"/>
    </row>
    <row r="141" spans="1:3" x14ac:dyDescent="0.35">
      <c r="A141" s="68"/>
      <c r="B141" s="68"/>
      <c r="C141" s="68"/>
    </row>
    <row r="142" spans="1:3" x14ac:dyDescent="0.35">
      <c r="A142" s="68"/>
      <c r="B142" s="68"/>
      <c r="C142" s="68"/>
    </row>
    <row r="143" spans="1:3" x14ac:dyDescent="0.35">
      <c r="A143" s="68"/>
      <c r="B143" s="68"/>
      <c r="C143" s="68"/>
    </row>
    <row r="144" spans="1:3" x14ac:dyDescent="0.35">
      <c r="A144" s="68"/>
      <c r="B144" s="68"/>
      <c r="C144" s="68"/>
    </row>
    <row r="145" spans="1:3" x14ac:dyDescent="0.35">
      <c r="A145" s="68"/>
      <c r="B145" s="68"/>
      <c r="C145" s="68"/>
    </row>
    <row r="146" spans="1:3" x14ac:dyDescent="0.35">
      <c r="A146" s="68"/>
      <c r="B146" s="68"/>
      <c r="C146" s="68"/>
    </row>
    <row r="147" spans="1:3" x14ac:dyDescent="0.35">
      <c r="A147" s="68"/>
      <c r="B147" s="68"/>
      <c r="C147" s="68"/>
    </row>
    <row r="148" spans="1:3" x14ac:dyDescent="0.35">
      <c r="A148" s="68"/>
      <c r="B148" s="68"/>
      <c r="C148" s="68"/>
    </row>
    <row r="149" spans="1:3" x14ac:dyDescent="0.35">
      <c r="A149" s="68"/>
      <c r="B149" s="68"/>
      <c r="C149" s="68"/>
    </row>
    <row r="150" spans="1:3" x14ac:dyDescent="0.35">
      <c r="A150" s="68"/>
      <c r="B150" s="68"/>
      <c r="C150" s="68"/>
    </row>
    <row r="151" spans="1:3" x14ac:dyDescent="0.35">
      <c r="A151" s="68"/>
      <c r="B151" s="68"/>
      <c r="C151" s="68"/>
    </row>
    <row r="152" spans="1:3" x14ac:dyDescent="0.35">
      <c r="A152" s="68"/>
      <c r="B152" s="68"/>
      <c r="C152" s="68"/>
    </row>
    <row r="153" spans="1:3" x14ac:dyDescent="0.35">
      <c r="A153" s="68"/>
      <c r="B153" s="68"/>
      <c r="C153" s="68"/>
    </row>
    <row r="154" spans="1:3" x14ac:dyDescent="0.35">
      <c r="A154" s="68"/>
      <c r="B154" s="68"/>
      <c r="C154" s="68"/>
    </row>
    <row r="155" spans="1:3" x14ac:dyDescent="0.35">
      <c r="A155" s="68"/>
      <c r="B155" s="68"/>
      <c r="C155" s="68"/>
    </row>
    <row r="156" spans="1:3" x14ac:dyDescent="0.35">
      <c r="A156" s="68"/>
      <c r="B156" s="68"/>
      <c r="C156" s="68"/>
    </row>
    <row r="157" spans="1:3" x14ac:dyDescent="0.35">
      <c r="A157" s="68"/>
      <c r="B157" s="68"/>
      <c r="C157" s="68"/>
    </row>
    <row r="158" spans="1:3" x14ac:dyDescent="0.35">
      <c r="A158" s="68"/>
      <c r="B158" s="68"/>
      <c r="C158" s="68"/>
    </row>
    <row r="159" spans="1:3" x14ac:dyDescent="0.35">
      <c r="A159" s="68"/>
      <c r="B159" s="68"/>
      <c r="C159" s="68"/>
    </row>
    <row r="160" spans="1:3" x14ac:dyDescent="0.35">
      <c r="A160" s="68"/>
      <c r="B160" s="68"/>
      <c r="C160" s="68"/>
    </row>
    <row r="161" spans="1:3" x14ac:dyDescent="0.35">
      <c r="A161" s="68"/>
      <c r="B161" s="68"/>
      <c r="C161" s="68"/>
    </row>
    <row r="162" spans="1:3" x14ac:dyDescent="0.35">
      <c r="A162" s="68"/>
      <c r="B162" s="68"/>
      <c r="C162" s="68"/>
    </row>
    <row r="163" spans="1:3" x14ac:dyDescent="0.35">
      <c r="A163" s="68"/>
      <c r="B163" s="68"/>
      <c r="C163" s="68"/>
    </row>
    <row r="164" spans="1:3" x14ac:dyDescent="0.35">
      <c r="A164" s="68"/>
      <c r="B164" s="68"/>
      <c r="C164" s="68"/>
    </row>
    <row r="165" spans="1:3" x14ac:dyDescent="0.35">
      <c r="A165" s="68"/>
      <c r="B165" s="68"/>
      <c r="C165" s="68"/>
    </row>
    <row r="166" spans="1:3" x14ac:dyDescent="0.35">
      <c r="A166" s="68"/>
      <c r="B166" s="68"/>
      <c r="C166" s="68"/>
    </row>
    <row r="167" spans="1:3" x14ac:dyDescent="0.35">
      <c r="A167" s="68"/>
      <c r="B167" s="68"/>
      <c r="C167" s="68"/>
    </row>
    <row r="168" spans="1:3" x14ac:dyDescent="0.35">
      <c r="A168" s="68"/>
      <c r="B168" s="68"/>
      <c r="C168" s="68"/>
    </row>
    <row r="169" spans="1:3" x14ac:dyDescent="0.35">
      <c r="A169" s="68"/>
      <c r="B169" s="68"/>
      <c r="C169" s="68"/>
    </row>
    <row r="170" spans="1:3" x14ac:dyDescent="0.35">
      <c r="A170" s="68"/>
      <c r="B170" s="68"/>
      <c r="C170" s="68"/>
    </row>
    <row r="171" spans="1:3" x14ac:dyDescent="0.35">
      <c r="A171" s="68"/>
      <c r="B171" s="68"/>
      <c r="C171" s="68"/>
    </row>
    <row r="172" spans="1:3" x14ac:dyDescent="0.35">
      <c r="A172" s="68"/>
      <c r="B172" s="68"/>
      <c r="C172" s="68"/>
    </row>
    <row r="173" spans="1:3" x14ac:dyDescent="0.35">
      <c r="A173" s="68"/>
      <c r="B173" s="68"/>
      <c r="C173" s="68"/>
    </row>
    <row r="174" spans="1:3" x14ac:dyDescent="0.35">
      <c r="A174" s="68"/>
      <c r="B174" s="68"/>
      <c r="C174" s="68"/>
    </row>
    <row r="175" spans="1:3" x14ac:dyDescent="0.35">
      <c r="A175" s="68"/>
      <c r="B175" s="68"/>
      <c r="C175" s="68"/>
    </row>
    <row r="176" spans="1:3" x14ac:dyDescent="0.35">
      <c r="A176" s="68"/>
      <c r="B176" s="68"/>
      <c r="C176" s="68"/>
    </row>
    <row r="177" spans="1:3" x14ac:dyDescent="0.35">
      <c r="A177" s="68"/>
      <c r="B177" s="68"/>
      <c r="C177" s="68"/>
    </row>
    <row r="178" spans="1:3" x14ac:dyDescent="0.35">
      <c r="A178" s="68"/>
      <c r="B178" s="68"/>
      <c r="C178" s="68"/>
    </row>
    <row r="179" spans="1:3" x14ac:dyDescent="0.35">
      <c r="A179" s="68"/>
      <c r="B179" s="68"/>
      <c r="C179" s="68"/>
    </row>
    <row r="180" spans="1:3" x14ac:dyDescent="0.35">
      <c r="A180" s="68"/>
      <c r="B180" s="68"/>
      <c r="C180" s="68"/>
    </row>
    <row r="181" spans="1:3" x14ac:dyDescent="0.35">
      <c r="A181" s="68"/>
      <c r="B181" s="68"/>
      <c r="C181" s="68"/>
    </row>
    <row r="182" spans="1:3" x14ac:dyDescent="0.35">
      <c r="A182" s="68"/>
      <c r="B182" s="68"/>
      <c r="C182" s="68"/>
    </row>
    <row r="183" spans="1:3" x14ac:dyDescent="0.35">
      <c r="A183" s="68"/>
      <c r="B183" s="68"/>
      <c r="C183" s="68"/>
    </row>
    <row r="184" spans="1:3" x14ac:dyDescent="0.35">
      <c r="A184" s="68"/>
      <c r="B184" s="68"/>
      <c r="C184" s="68"/>
    </row>
    <row r="185" spans="1:3" x14ac:dyDescent="0.35">
      <c r="A185" s="68"/>
      <c r="B185" s="68"/>
      <c r="C185" s="68"/>
    </row>
    <row r="186" spans="1:3" x14ac:dyDescent="0.35">
      <c r="A186" s="68"/>
      <c r="B186" s="68"/>
      <c r="C186" s="68"/>
    </row>
    <row r="187" spans="1:3" x14ac:dyDescent="0.35">
      <c r="A187" s="68"/>
      <c r="B187" s="68"/>
      <c r="C187" s="68"/>
    </row>
    <row r="188" spans="1:3" x14ac:dyDescent="0.35">
      <c r="A188" s="68"/>
      <c r="B188" s="68"/>
      <c r="C188" s="68"/>
    </row>
    <row r="189" spans="1:3" x14ac:dyDescent="0.35">
      <c r="A189" s="68"/>
      <c r="B189" s="68"/>
      <c r="C189" s="68"/>
    </row>
    <row r="190" spans="1:3" x14ac:dyDescent="0.35">
      <c r="A190" s="68"/>
      <c r="B190" s="68"/>
      <c r="C190" s="68"/>
    </row>
    <row r="191" spans="1:3" x14ac:dyDescent="0.35">
      <c r="A191" s="68"/>
      <c r="B191" s="68"/>
      <c r="C191" s="68"/>
    </row>
    <row r="192" spans="1:3" x14ac:dyDescent="0.35">
      <c r="A192" s="68"/>
      <c r="B192" s="68"/>
      <c r="C192" s="68"/>
    </row>
    <row r="193" spans="1:3" x14ac:dyDescent="0.35">
      <c r="A193" s="68"/>
      <c r="B193" s="68"/>
      <c r="C193" s="68"/>
    </row>
    <row r="194" spans="1:3" x14ac:dyDescent="0.35">
      <c r="A194" s="68"/>
      <c r="B194" s="68"/>
      <c r="C194" s="68"/>
    </row>
    <row r="195" spans="1:3" x14ac:dyDescent="0.35">
      <c r="A195" s="68"/>
      <c r="B195" s="68"/>
      <c r="C195" s="68"/>
    </row>
    <row r="196" spans="1:3" x14ac:dyDescent="0.35">
      <c r="A196" s="68"/>
      <c r="B196" s="68"/>
      <c r="C196" s="68"/>
    </row>
    <row r="197" spans="1:3" x14ac:dyDescent="0.35">
      <c r="A197" s="68"/>
      <c r="B197" s="68"/>
      <c r="C197" s="68"/>
    </row>
    <row r="198" spans="1:3" x14ac:dyDescent="0.35">
      <c r="A198" s="68"/>
      <c r="B198" s="68"/>
      <c r="C198" s="68"/>
    </row>
    <row r="199" spans="1:3" x14ac:dyDescent="0.35">
      <c r="A199" s="68"/>
      <c r="B199" s="68"/>
      <c r="C199" s="68"/>
    </row>
    <row r="200" spans="1:3" x14ac:dyDescent="0.35">
      <c r="A200" s="68"/>
      <c r="B200" s="68"/>
      <c r="C200" s="68"/>
    </row>
    <row r="201" spans="1:3" x14ac:dyDescent="0.35">
      <c r="A201" s="68"/>
      <c r="B201" s="68"/>
      <c r="C201" s="68"/>
    </row>
    <row r="202" spans="1:3" x14ac:dyDescent="0.35">
      <c r="A202" s="68"/>
      <c r="B202" s="68"/>
      <c r="C202" s="68"/>
    </row>
    <row r="203" spans="1:3" x14ac:dyDescent="0.35">
      <c r="A203" s="68"/>
      <c r="B203" s="68"/>
      <c r="C203" s="68"/>
    </row>
    <row r="204" spans="1:3" x14ac:dyDescent="0.35">
      <c r="A204" s="68"/>
      <c r="B204" s="68"/>
      <c r="C204" s="68"/>
    </row>
    <row r="205" spans="1:3" x14ac:dyDescent="0.35">
      <c r="A205" s="68"/>
      <c r="B205" s="68"/>
      <c r="C205" s="68"/>
    </row>
    <row r="206" spans="1:3" x14ac:dyDescent="0.35">
      <c r="A206" s="68"/>
      <c r="B206" s="68"/>
      <c r="C206" s="68"/>
    </row>
    <row r="207" spans="1:3" x14ac:dyDescent="0.35">
      <c r="A207" s="68"/>
      <c r="B207" s="68"/>
      <c r="C207" s="68"/>
    </row>
    <row r="208" spans="1:3" x14ac:dyDescent="0.35">
      <c r="A208" s="68"/>
      <c r="B208" s="68"/>
      <c r="C208" s="68"/>
    </row>
    <row r="209" spans="1:3" x14ac:dyDescent="0.35">
      <c r="A209" s="68"/>
      <c r="B209" s="68"/>
      <c r="C209" s="68"/>
    </row>
    <row r="210" spans="1:3" x14ac:dyDescent="0.35">
      <c r="A210" s="68"/>
      <c r="B210" s="68"/>
      <c r="C210" s="68"/>
    </row>
    <row r="211" spans="1:3" x14ac:dyDescent="0.35">
      <c r="A211" s="68"/>
      <c r="B211" s="68"/>
      <c r="C211" s="68"/>
    </row>
    <row r="212" spans="1:3" x14ac:dyDescent="0.35">
      <c r="A212" s="68"/>
      <c r="B212" s="68"/>
      <c r="C212" s="68"/>
    </row>
    <row r="213" spans="1:3" x14ac:dyDescent="0.35">
      <c r="A213" s="68"/>
      <c r="B213" s="68"/>
      <c r="C213" s="68"/>
    </row>
    <row r="214" spans="1:3" x14ac:dyDescent="0.35">
      <c r="A214" s="68"/>
      <c r="B214" s="68"/>
      <c r="C214" s="68"/>
    </row>
    <row r="215" spans="1:3" x14ac:dyDescent="0.35">
      <c r="A215" s="68"/>
      <c r="B215" s="68"/>
      <c r="C215" s="68"/>
    </row>
    <row r="216" spans="1:3" x14ac:dyDescent="0.35">
      <c r="A216" s="68"/>
      <c r="B216" s="68"/>
      <c r="C216" s="68"/>
    </row>
    <row r="217" spans="1:3" x14ac:dyDescent="0.35">
      <c r="A217" s="68"/>
      <c r="B217" s="68"/>
      <c r="C217" s="68"/>
    </row>
    <row r="218" spans="1:3" x14ac:dyDescent="0.35">
      <c r="A218" s="68"/>
      <c r="B218" s="68"/>
      <c r="C218" s="68"/>
    </row>
    <row r="219" spans="1:3" x14ac:dyDescent="0.35">
      <c r="A219" s="68"/>
      <c r="B219" s="68"/>
      <c r="C219" s="68"/>
    </row>
    <row r="220" spans="1:3" x14ac:dyDescent="0.35">
      <c r="A220" s="68"/>
      <c r="B220" s="68"/>
      <c r="C220" s="68"/>
    </row>
    <row r="221" spans="1:3" x14ac:dyDescent="0.35">
      <c r="A221" s="68"/>
      <c r="B221" s="68"/>
      <c r="C221" s="68"/>
    </row>
    <row r="222" spans="1:3" x14ac:dyDescent="0.35">
      <c r="A222" s="68"/>
      <c r="B222" s="68"/>
      <c r="C222" s="68"/>
    </row>
    <row r="223" spans="1:3" x14ac:dyDescent="0.35">
      <c r="A223" s="68"/>
      <c r="B223" s="68"/>
      <c r="C223" s="68"/>
    </row>
    <row r="224" spans="1:3" x14ac:dyDescent="0.35">
      <c r="A224" s="68"/>
      <c r="B224" s="68"/>
      <c r="C224" s="68"/>
    </row>
    <row r="225" spans="1:3" x14ac:dyDescent="0.35">
      <c r="A225" s="68"/>
      <c r="B225" s="68"/>
      <c r="C225" s="68"/>
    </row>
    <row r="226" spans="1:3" x14ac:dyDescent="0.35">
      <c r="A226" s="68"/>
      <c r="B226" s="68"/>
      <c r="C226" s="68"/>
    </row>
    <row r="227" spans="1:3" x14ac:dyDescent="0.35">
      <c r="A227" s="68"/>
      <c r="B227" s="68"/>
      <c r="C227" s="68"/>
    </row>
    <row r="228" spans="1:3" x14ac:dyDescent="0.35">
      <c r="A228" s="68"/>
      <c r="B228" s="68"/>
      <c r="C228" s="68"/>
    </row>
    <row r="229" spans="1:3" x14ac:dyDescent="0.35">
      <c r="A229" s="68"/>
      <c r="B229" s="68"/>
      <c r="C229" s="68"/>
    </row>
    <row r="230" spans="1:3" x14ac:dyDescent="0.35">
      <c r="A230" s="68"/>
      <c r="B230" s="68"/>
      <c r="C230" s="68"/>
    </row>
    <row r="231" spans="1:3" x14ac:dyDescent="0.35">
      <c r="A231" s="68"/>
      <c r="B231" s="68"/>
      <c r="C231" s="68"/>
    </row>
    <row r="232" spans="1:3" x14ac:dyDescent="0.35">
      <c r="A232" s="68"/>
      <c r="B232" s="68"/>
      <c r="C232" s="68"/>
    </row>
    <row r="233" spans="1:3" x14ac:dyDescent="0.35">
      <c r="A233" s="68"/>
      <c r="B233" s="68"/>
      <c r="C233" s="68"/>
    </row>
    <row r="234" spans="1:3" x14ac:dyDescent="0.35">
      <c r="A234" s="68"/>
      <c r="B234" s="68"/>
      <c r="C234" s="68"/>
    </row>
    <row r="235" spans="1:3" x14ac:dyDescent="0.35">
      <c r="A235" s="68"/>
      <c r="B235" s="68"/>
      <c r="C235" s="68"/>
    </row>
    <row r="236" spans="1:3" x14ac:dyDescent="0.35">
      <c r="A236" s="68"/>
      <c r="B236" s="68"/>
      <c r="C236" s="68"/>
    </row>
    <row r="237" spans="1:3" x14ac:dyDescent="0.35">
      <c r="A237" s="68"/>
      <c r="B237" s="68"/>
      <c r="C237" s="68"/>
    </row>
    <row r="238" spans="1:3" x14ac:dyDescent="0.35">
      <c r="A238" s="68"/>
      <c r="B238" s="68"/>
      <c r="C238" s="68"/>
    </row>
    <row r="239" spans="1:3" x14ac:dyDescent="0.35">
      <c r="A239" s="68"/>
      <c r="B239" s="68"/>
      <c r="C239" s="68"/>
    </row>
    <row r="240" spans="1:3" x14ac:dyDescent="0.35">
      <c r="A240" s="68"/>
      <c r="B240" s="68"/>
      <c r="C240" s="68"/>
    </row>
    <row r="241" spans="1:3" x14ac:dyDescent="0.35">
      <c r="A241" s="68"/>
      <c r="B241" s="68"/>
      <c r="C241" s="68"/>
    </row>
    <row r="242" spans="1:3" x14ac:dyDescent="0.35">
      <c r="A242" s="68"/>
      <c r="B242" s="68"/>
      <c r="C242" s="68"/>
    </row>
    <row r="243" spans="1:3" x14ac:dyDescent="0.35">
      <c r="A243" s="68"/>
      <c r="B243" s="68"/>
      <c r="C243" s="68"/>
    </row>
    <row r="244" spans="1:3" x14ac:dyDescent="0.35">
      <c r="A244" s="68"/>
      <c r="B244" s="68"/>
      <c r="C244" s="68"/>
    </row>
    <row r="245" spans="1:3" x14ac:dyDescent="0.35">
      <c r="A245" s="68"/>
      <c r="B245" s="68"/>
      <c r="C245" s="68"/>
    </row>
    <row r="246" spans="1:3" x14ac:dyDescent="0.35">
      <c r="A246" s="68"/>
      <c r="B246" s="68"/>
      <c r="C246" s="68"/>
    </row>
    <row r="247" spans="1:3" x14ac:dyDescent="0.35">
      <c r="A247" s="68"/>
      <c r="B247" s="68"/>
      <c r="C247" s="68"/>
    </row>
    <row r="248" spans="1:3" x14ac:dyDescent="0.35">
      <c r="A248" s="68"/>
      <c r="B248" s="68"/>
      <c r="C248" s="68"/>
    </row>
    <row r="249" spans="1:3" x14ac:dyDescent="0.35">
      <c r="A249" s="68"/>
      <c r="B249" s="68"/>
      <c r="C249" s="68"/>
    </row>
    <row r="250" spans="1:3" x14ac:dyDescent="0.35">
      <c r="A250" s="68"/>
      <c r="B250" s="68"/>
      <c r="C250" s="68"/>
    </row>
    <row r="251" spans="1:3" x14ac:dyDescent="0.35">
      <c r="A251" s="68"/>
      <c r="B251" s="68"/>
      <c r="C251" s="68"/>
    </row>
    <row r="252" spans="1:3" x14ac:dyDescent="0.35">
      <c r="A252" s="68"/>
      <c r="B252" s="68"/>
      <c r="C252" s="68"/>
    </row>
    <row r="253" spans="1:3" x14ac:dyDescent="0.35">
      <c r="A253" s="68"/>
      <c r="B253" s="68"/>
      <c r="C253" s="68"/>
    </row>
    <row r="254" spans="1:3" x14ac:dyDescent="0.35">
      <c r="A254" s="68"/>
      <c r="B254" s="68"/>
      <c r="C254" s="68"/>
    </row>
    <row r="255" spans="1:3" x14ac:dyDescent="0.35">
      <c r="A255" s="68"/>
      <c r="B255" s="68"/>
      <c r="C255" s="68"/>
    </row>
    <row r="256" spans="1:3" x14ac:dyDescent="0.35">
      <c r="A256" s="68"/>
      <c r="B256" s="68"/>
      <c r="C256" s="68"/>
    </row>
    <row r="257" spans="1:3" x14ac:dyDescent="0.35">
      <c r="A257" s="68"/>
      <c r="B257" s="68"/>
      <c r="C257" s="68"/>
    </row>
    <row r="258" spans="1:3" x14ac:dyDescent="0.35">
      <c r="A258" s="68"/>
      <c r="B258" s="68"/>
      <c r="C258" s="68"/>
    </row>
    <row r="259" spans="1:3" x14ac:dyDescent="0.35">
      <c r="A259" s="68"/>
      <c r="B259" s="68"/>
      <c r="C259" s="68"/>
    </row>
    <row r="260" spans="1:3" x14ac:dyDescent="0.35">
      <c r="A260" s="68"/>
      <c r="B260" s="68"/>
      <c r="C260" s="68"/>
    </row>
    <row r="261" spans="1:3" x14ac:dyDescent="0.35">
      <c r="A261" s="68"/>
      <c r="B261" s="68"/>
      <c r="C261" s="68"/>
    </row>
    <row r="262" spans="1:3" x14ac:dyDescent="0.35">
      <c r="A262" s="68"/>
      <c r="B262" s="68"/>
      <c r="C262" s="68"/>
    </row>
    <row r="263" spans="1:3" x14ac:dyDescent="0.35">
      <c r="A263" s="68"/>
      <c r="B263" s="68"/>
      <c r="C263" s="68"/>
    </row>
    <row r="264" spans="1:3" x14ac:dyDescent="0.35">
      <c r="A264" s="68"/>
      <c r="B264" s="68"/>
      <c r="C264" s="68"/>
    </row>
    <row r="265" spans="1:3" x14ac:dyDescent="0.35">
      <c r="A265" s="68"/>
      <c r="B265" s="68"/>
      <c r="C265" s="68"/>
    </row>
    <row r="266" spans="1:3" x14ac:dyDescent="0.35">
      <c r="A266" s="68"/>
      <c r="B266" s="68"/>
      <c r="C266" s="68"/>
    </row>
    <row r="267" spans="1:3" x14ac:dyDescent="0.35">
      <c r="A267" s="68"/>
      <c r="B267" s="68"/>
      <c r="C267" s="68"/>
    </row>
    <row r="268" spans="1:3" x14ac:dyDescent="0.35">
      <c r="A268" s="68"/>
      <c r="B268" s="68"/>
      <c r="C268" s="68"/>
    </row>
    <row r="269" spans="1:3" x14ac:dyDescent="0.35">
      <c r="A269" s="68"/>
      <c r="B269" s="68"/>
      <c r="C269" s="68"/>
    </row>
    <row r="270" spans="1:3" x14ac:dyDescent="0.35">
      <c r="A270" s="68"/>
      <c r="B270" s="68"/>
      <c r="C270" s="68"/>
    </row>
    <row r="271" spans="1:3" x14ac:dyDescent="0.35">
      <c r="A271" s="68"/>
      <c r="B271" s="68"/>
      <c r="C271" s="68"/>
    </row>
    <row r="272" spans="1:3" x14ac:dyDescent="0.35">
      <c r="A272" s="68"/>
      <c r="B272" s="68"/>
      <c r="C272" s="68"/>
    </row>
    <row r="273" spans="1:3" x14ac:dyDescent="0.35">
      <c r="A273" s="68"/>
      <c r="B273" s="68"/>
      <c r="C273" s="68"/>
    </row>
    <row r="274" spans="1:3" x14ac:dyDescent="0.35">
      <c r="A274" s="68"/>
      <c r="B274" s="68"/>
      <c r="C274" s="68"/>
    </row>
    <row r="275" spans="1:3" x14ac:dyDescent="0.35">
      <c r="A275" s="68"/>
      <c r="B275" s="68"/>
      <c r="C275" s="68"/>
    </row>
    <row r="276" spans="1:3" x14ac:dyDescent="0.35">
      <c r="A276" s="68"/>
      <c r="B276" s="68"/>
      <c r="C276" s="68"/>
    </row>
    <row r="277" spans="1:3" x14ac:dyDescent="0.35">
      <c r="A277" s="68"/>
      <c r="B277" s="68"/>
      <c r="C277" s="68"/>
    </row>
    <row r="278" spans="1:3" x14ac:dyDescent="0.35">
      <c r="A278" s="68"/>
      <c r="B278" s="68"/>
      <c r="C278" s="68"/>
    </row>
    <row r="279" spans="1:3" x14ac:dyDescent="0.35">
      <c r="A279" s="68"/>
      <c r="B279" s="68"/>
      <c r="C279" s="68"/>
    </row>
    <row r="280" spans="1:3" x14ac:dyDescent="0.35">
      <c r="A280" s="68"/>
      <c r="B280" s="68"/>
      <c r="C280" s="68"/>
    </row>
    <row r="281" spans="1:3" x14ac:dyDescent="0.35">
      <c r="A281" s="68"/>
      <c r="B281" s="68"/>
      <c r="C281" s="68"/>
    </row>
    <row r="282" spans="1:3" x14ac:dyDescent="0.35">
      <c r="A282" s="68"/>
      <c r="B282" s="68"/>
      <c r="C282" s="68"/>
    </row>
    <row r="283" spans="1:3" x14ac:dyDescent="0.35">
      <c r="A283" s="68"/>
      <c r="B283" s="68"/>
      <c r="C283" s="68"/>
    </row>
    <row r="284" spans="1:3" x14ac:dyDescent="0.35">
      <c r="A284" s="68"/>
      <c r="B284" s="68"/>
      <c r="C284" s="68"/>
    </row>
    <row r="285" spans="1:3" x14ac:dyDescent="0.35">
      <c r="A285" s="68"/>
      <c r="B285" s="68"/>
      <c r="C285" s="68"/>
    </row>
    <row r="286" spans="1:3" x14ac:dyDescent="0.35">
      <c r="A286" s="68"/>
      <c r="B286" s="68"/>
      <c r="C286" s="68"/>
    </row>
    <row r="287" spans="1:3" x14ac:dyDescent="0.35">
      <c r="A287" s="68"/>
      <c r="B287" s="68"/>
      <c r="C287" s="68"/>
    </row>
    <row r="288" spans="1:3" x14ac:dyDescent="0.35">
      <c r="A288" s="68"/>
      <c r="B288" s="68"/>
      <c r="C288" s="68"/>
    </row>
    <row r="289" spans="1:3" x14ac:dyDescent="0.35">
      <c r="A289" s="68"/>
      <c r="B289" s="68"/>
      <c r="C289" s="68"/>
    </row>
    <row r="290" spans="1:3" x14ac:dyDescent="0.35">
      <c r="A290" s="68"/>
      <c r="B290" s="68"/>
      <c r="C290" s="68"/>
    </row>
    <row r="291" spans="1:3" x14ac:dyDescent="0.35">
      <c r="A291" s="68"/>
      <c r="B291" s="68"/>
      <c r="C291" s="68"/>
    </row>
    <row r="292" spans="1:3" x14ac:dyDescent="0.35">
      <c r="A292" s="68"/>
      <c r="B292" s="68"/>
      <c r="C292" s="68"/>
    </row>
    <row r="293" spans="1:3" x14ac:dyDescent="0.35">
      <c r="A293" s="68"/>
      <c r="B293" s="68"/>
      <c r="C293" s="68"/>
    </row>
    <row r="294" spans="1:3" x14ac:dyDescent="0.35">
      <c r="A294" s="68"/>
      <c r="B294" s="68"/>
      <c r="C294" s="68"/>
    </row>
    <row r="295" spans="1:3" x14ac:dyDescent="0.35">
      <c r="A295" s="68"/>
      <c r="B295" s="68"/>
      <c r="C295" s="68"/>
    </row>
    <row r="296" spans="1:3" x14ac:dyDescent="0.35">
      <c r="A296" s="68"/>
      <c r="B296" s="68"/>
      <c r="C296" s="68"/>
    </row>
    <row r="297" spans="1:3" x14ac:dyDescent="0.35">
      <c r="A297" s="68"/>
      <c r="B297" s="68"/>
      <c r="C297" s="68"/>
    </row>
    <row r="298" spans="1:3" x14ac:dyDescent="0.35">
      <c r="A298" s="68"/>
      <c r="B298" s="68"/>
      <c r="C298" s="68"/>
    </row>
    <row r="299" spans="1:3" x14ac:dyDescent="0.35">
      <c r="A299" s="68"/>
      <c r="B299" s="68"/>
      <c r="C299" s="68"/>
    </row>
    <row r="300" spans="1:3" x14ac:dyDescent="0.35">
      <c r="A300" s="68"/>
      <c r="B300" s="68"/>
      <c r="C300" s="68"/>
    </row>
    <row r="301" spans="1:3" x14ac:dyDescent="0.35">
      <c r="A301" s="68"/>
      <c r="B301" s="68"/>
      <c r="C301" s="68"/>
    </row>
    <row r="302" spans="1:3" x14ac:dyDescent="0.35">
      <c r="A302" s="68"/>
      <c r="B302" s="68"/>
      <c r="C302" s="68"/>
    </row>
    <row r="303" spans="1:3" x14ac:dyDescent="0.35">
      <c r="A303" s="68"/>
      <c r="B303" s="68"/>
      <c r="C303" s="68"/>
    </row>
    <row r="304" spans="1:3" x14ac:dyDescent="0.35">
      <c r="A304" s="68"/>
      <c r="B304" s="68"/>
      <c r="C304" s="68"/>
    </row>
    <row r="305" spans="1:3" x14ac:dyDescent="0.35">
      <c r="A305" s="68"/>
      <c r="B305" s="68"/>
      <c r="C305" s="68"/>
    </row>
    <row r="306" spans="1:3" x14ac:dyDescent="0.35">
      <c r="A306" s="68"/>
      <c r="B306" s="68"/>
      <c r="C306" s="68"/>
    </row>
    <row r="307" spans="1:3" x14ac:dyDescent="0.35">
      <c r="A307" s="68"/>
      <c r="B307" s="68"/>
      <c r="C307" s="68"/>
    </row>
    <row r="308" spans="1:3" x14ac:dyDescent="0.35">
      <c r="A308" s="68"/>
      <c r="B308" s="68"/>
      <c r="C308" s="68"/>
    </row>
    <row r="309" spans="1:3" x14ac:dyDescent="0.35">
      <c r="A309" s="68"/>
      <c r="B309" s="68"/>
      <c r="C309" s="68"/>
    </row>
    <row r="310" spans="1:3" x14ac:dyDescent="0.35">
      <c r="A310" s="68"/>
      <c r="B310" s="68"/>
      <c r="C310" s="68"/>
    </row>
    <row r="311" spans="1:3" x14ac:dyDescent="0.35">
      <c r="A311" s="68"/>
      <c r="B311" s="68"/>
      <c r="C311" s="68"/>
    </row>
    <row r="312" spans="1:3" x14ac:dyDescent="0.35">
      <c r="A312" s="68"/>
      <c r="B312" s="68"/>
      <c r="C312" s="68"/>
    </row>
    <row r="313" spans="1:3" x14ac:dyDescent="0.35">
      <c r="A313" s="68"/>
      <c r="B313" s="68"/>
      <c r="C313" s="68"/>
    </row>
    <row r="314" spans="1:3" x14ac:dyDescent="0.35">
      <c r="A314" s="68"/>
      <c r="B314" s="68"/>
      <c r="C314" s="68"/>
    </row>
    <row r="315" spans="1:3" x14ac:dyDescent="0.35">
      <c r="A315" s="68"/>
      <c r="B315" s="68"/>
      <c r="C315" s="68"/>
    </row>
    <row r="316" spans="1:3" x14ac:dyDescent="0.35">
      <c r="A316" s="68"/>
      <c r="B316" s="68"/>
      <c r="C316" s="68"/>
    </row>
    <row r="317" spans="1:3" x14ac:dyDescent="0.35">
      <c r="A317" s="68"/>
      <c r="B317" s="68"/>
      <c r="C317" s="68"/>
    </row>
    <row r="318" spans="1:3" x14ac:dyDescent="0.35">
      <c r="A318" s="68"/>
      <c r="B318" s="68"/>
      <c r="C318" s="68"/>
    </row>
    <row r="319" spans="1:3" x14ac:dyDescent="0.35">
      <c r="A319" s="68"/>
      <c r="B319" s="68"/>
      <c r="C319" s="68"/>
    </row>
    <row r="320" spans="1:3" x14ac:dyDescent="0.35">
      <c r="A320" s="68"/>
      <c r="B320" s="68"/>
      <c r="C320" s="68"/>
    </row>
    <row r="321" spans="1:3" x14ac:dyDescent="0.35">
      <c r="A321" s="68"/>
      <c r="B321" s="68"/>
      <c r="C321" s="68"/>
    </row>
    <row r="322" spans="1:3" x14ac:dyDescent="0.35">
      <c r="A322" s="68"/>
      <c r="B322" s="68"/>
      <c r="C322" s="68"/>
    </row>
    <row r="323" spans="1:3" x14ac:dyDescent="0.35">
      <c r="A323" s="68"/>
      <c r="B323" s="68"/>
      <c r="C323" s="68"/>
    </row>
    <row r="324" spans="1:3" x14ac:dyDescent="0.35">
      <c r="A324" s="68"/>
      <c r="B324" s="68"/>
      <c r="C324" s="68"/>
    </row>
    <row r="325" spans="1:3" x14ac:dyDescent="0.35">
      <c r="A325" s="68"/>
      <c r="B325" s="68"/>
      <c r="C325" s="68"/>
    </row>
    <row r="326" spans="1:3" x14ac:dyDescent="0.35">
      <c r="A326" s="68"/>
      <c r="B326" s="68"/>
      <c r="C326" s="68"/>
    </row>
    <row r="327" spans="1:3" x14ac:dyDescent="0.35">
      <c r="A327" s="68"/>
      <c r="B327" s="68"/>
      <c r="C327" s="68"/>
    </row>
    <row r="328" spans="1:3" x14ac:dyDescent="0.35">
      <c r="A328" s="68"/>
      <c r="B328" s="68"/>
      <c r="C328" s="68"/>
    </row>
    <row r="329" spans="1:3" x14ac:dyDescent="0.35">
      <c r="A329" s="68"/>
      <c r="B329" s="68"/>
      <c r="C329" s="68"/>
    </row>
    <row r="330" spans="1:3" x14ac:dyDescent="0.35">
      <c r="A330" s="68"/>
      <c r="B330" s="68"/>
      <c r="C330" s="68"/>
    </row>
    <row r="331" spans="1:3" x14ac:dyDescent="0.35">
      <c r="A331" s="68"/>
      <c r="B331" s="68"/>
      <c r="C331" s="68"/>
    </row>
    <row r="332" spans="1:3" x14ac:dyDescent="0.35">
      <c r="A332" s="68"/>
      <c r="B332" s="68"/>
      <c r="C332" s="68"/>
    </row>
    <row r="333" spans="1:3" x14ac:dyDescent="0.35">
      <c r="A333" s="68"/>
      <c r="B333" s="68"/>
      <c r="C333" s="68"/>
    </row>
    <row r="334" spans="1:3" x14ac:dyDescent="0.35">
      <c r="A334" s="68"/>
      <c r="B334" s="68"/>
      <c r="C334" s="68"/>
    </row>
    <row r="335" spans="1:3" x14ac:dyDescent="0.35">
      <c r="A335" s="68"/>
      <c r="B335" s="68"/>
      <c r="C335" s="68"/>
    </row>
    <row r="336" spans="1:3" x14ac:dyDescent="0.35">
      <c r="A336" s="68"/>
      <c r="B336" s="68"/>
      <c r="C336" s="68"/>
    </row>
    <row r="337" spans="1:3" x14ac:dyDescent="0.35">
      <c r="A337" s="68"/>
      <c r="B337" s="68"/>
      <c r="C337" s="68"/>
    </row>
    <row r="338" spans="1:3" x14ac:dyDescent="0.35">
      <c r="A338" s="68"/>
      <c r="B338" s="68"/>
      <c r="C338" s="68"/>
    </row>
    <row r="339" spans="1:3" x14ac:dyDescent="0.35">
      <c r="A339" s="68"/>
      <c r="B339" s="68"/>
      <c r="C339" s="68"/>
    </row>
    <row r="340" spans="1:3" x14ac:dyDescent="0.35">
      <c r="A340" s="68"/>
      <c r="B340" s="68"/>
      <c r="C340" s="68"/>
    </row>
    <row r="341" spans="1:3" x14ac:dyDescent="0.35">
      <c r="A341" s="68"/>
      <c r="B341" s="68"/>
      <c r="C341" s="68"/>
    </row>
    <row r="342" spans="1:3" x14ac:dyDescent="0.35">
      <c r="A342" s="68"/>
      <c r="B342" s="68"/>
      <c r="C342" s="68"/>
    </row>
    <row r="343" spans="1:3" x14ac:dyDescent="0.35">
      <c r="A343" s="68"/>
      <c r="B343" s="68"/>
      <c r="C343" s="68"/>
    </row>
    <row r="344" spans="1:3" x14ac:dyDescent="0.35">
      <c r="A344" s="68"/>
      <c r="B344" s="68"/>
      <c r="C344" s="68"/>
    </row>
    <row r="345" spans="1:3" x14ac:dyDescent="0.35">
      <c r="A345" s="68"/>
      <c r="B345" s="68"/>
      <c r="C345" s="68"/>
    </row>
    <row r="346" spans="1:3" x14ac:dyDescent="0.35">
      <c r="A346" s="68"/>
      <c r="B346" s="68"/>
      <c r="C346" s="68"/>
    </row>
    <row r="347" spans="1:3" x14ac:dyDescent="0.35">
      <c r="A347" s="68"/>
      <c r="B347" s="68"/>
      <c r="C347" s="68"/>
    </row>
    <row r="348" spans="1:3" x14ac:dyDescent="0.35">
      <c r="A348" s="68"/>
      <c r="B348" s="68"/>
      <c r="C348" s="68"/>
    </row>
    <row r="349" spans="1:3" x14ac:dyDescent="0.35">
      <c r="A349" s="68"/>
      <c r="B349" s="68"/>
      <c r="C349" s="68"/>
    </row>
    <row r="350" spans="1:3" x14ac:dyDescent="0.35">
      <c r="A350" s="68"/>
      <c r="B350" s="68"/>
      <c r="C350" s="68"/>
    </row>
    <row r="351" spans="1:3" x14ac:dyDescent="0.35">
      <c r="A351" s="68"/>
      <c r="B351" s="68"/>
      <c r="C351" s="68"/>
    </row>
    <row r="352" spans="1:3" x14ac:dyDescent="0.35">
      <c r="A352" s="68"/>
      <c r="B352" s="68"/>
      <c r="C352" s="68"/>
    </row>
    <row r="353" spans="1:3" x14ac:dyDescent="0.35">
      <c r="A353" s="68"/>
      <c r="B353" s="68"/>
      <c r="C353" s="68"/>
    </row>
    <row r="354" spans="1:3" x14ac:dyDescent="0.35">
      <c r="A354" s="68"/>
      <c r="B354" s="68"/>
      <c r="C354" s="68"/>
    </row>
    <row r="355" spans="1:3" x14ac:dyDescent="0.35">
      <c r="A355" s="68"/>
      <c r="B355" s="68"/>
      <c r="C355" s="68"/>
    </row>
    <row r="356" spans="1:3" x14ac:dyDescent="0.35">
      <c r="A356" s="68"/>
      <c r="B356" s="68"/>
      <c r="C356" s="68"/>
    </row>
    <row r="357" spans="1:3" x14ac:dyDescent="0.35">
      <c r="A357" s="68"/>
      <c r="B357" s="68"/>
      <c r="C357" s="68"/>
    </row>
    <row r="358" spans="1:3" x14ac:dyDescent="0.35">
      <c r="A358" s="68"/>
      <c r="B358" s="68"/>
      <c r="C358" s="68"/>
    </row>
    <row r="359" spans="1:3" x14ac:dyDescent="0.35">
      <c r="A359" s="68"/>
      <c r="B359" s="68"/>
      <c r="C359" s="68"/>
    </row>
    <row r="360" spans="1:3" x14ac:dyDescent="0.35">
      <c r="A360" s="68"/>
      <c r="B360" s="68"/>
      <c r="C360" s="68"/>
    </row>
    <row r="361" spans="1:3" x14ac:dyDescent="0.35">
      <c r="A361" s="68"/>
      <c r="B361" s="68"/>
      <c r="C361" s="68"/>
    </row>
    <row r="362" spans="1:3" x14ac:dyDescent="0.35">
      <c r="A362" s="68"/>
      <c r="B362" s="68"/>
      <c r="C362" s="68"/>
    </row>
    <row r="363" spans="1:3" x14ac:dyDescent="0.35">
      <c r="A363" s="68"/>
      <c r="B363" s="68"/>
      <c r="C363" s="68"/>
    </row>
    <row r="364" spans="1:3" x14ac:dyDescent="0.35">
      <c r="A364" s="68"/>
      <c r="B364" s="68"/>
      <c r="C364" s="68"/>
    </row>
    <row r="365" spans="1:3" x14ac:dyDescent="0.35">
      <c r="A365" s="68"/>
      <c r="B365" s="68"/>
      <c r="C365" s="68"/>
    </row>
    <row r="366" spans="1:3" x14ac:dyDescent="0.35">
      <c r="A366" s="68"/>
      <c r="B366" s="68"/>
      <c r="C366" s="68"/>
    </row>
    <row r="367" spans="1:3" x14ac:dyDescent="0.35">
      <c r="A367" s="68"/>
      <c r="B367" s="68"/>
      <c r="C367" s="68"/>
    </row>
    <row r="368" spans="1:3" x14ac:dyDescent="0.35">
      <c r="A368" s="68"/>
      <c r="B368" s="68"/>
      <c r="C368" s="68"/>
    </row>
    <row r="369" spans="1:3" x14ac:dyDescent="0.35">
      <c r="A369" s="68"/>
      <c r="B369" s="68"/>
      <c r="C369" s="68"/>
    </row>
    <row r="370" spans="1:3" x14ac:dyDescent="0.35">
      <c r="A370" s="68"/>
      <c r="B370" s="68"/>
      <c r="C370" s="68"/>
    </row>
    <row r="371" spans="1:3" x14ac:dyDescent="0.35">
      <c r="A371" s="68"/>
      <c r="B371" s="68"/>
      <c r="C371" s="68"/>
    </row>
    <row r="372" spans="1:3" x14ac:dyDescent="0.35">
      <c r="A372" s="68"/>
      <c r="B372" s="68"/>
      <c r="C372" s="68"/>
    </row>
    <row r="373" spans="1:3" x14ac:dyDescent="0.35">
      <c r="A373" s="68"/>
      <c r="B373" s="68"/>
      <c r="C373" s="68"/>
    </row>
    <row r="374" spans="1:3" x14ac:dyDescent="0.35">
      <c r="A374" s="68"/>
      <c r="B374" s="68"/>
      <c r="C374" s="68"/>
    </row>
    <row r="375" spans="1:3" x14ac:dyDescent="0.35">
      <c r="A375" s="68"/>
      <c r="B375" s="68"/>
      <c r="C375" s="68"/>
    </row>
    <row r="376" spans="1:3" x14ac:dyDescent="0.35">
      <c r="A376" s="68"/>
      <c r="B376" s="68"/>
      <c r="C376" s="68"/>
    </row>
    <row r="377" spans="1:3" x14ac:dyDescent="0.35">
      <c r="A377" s="68"/>
      <c r="B377" s="68"/>
      <c r="C377" s="68"/>
    </row>
    <row r="378" spans="1:3" x14ac:dyDescent="0.35">
      <c r="A378" s="68"/>
      <c r="B378" s="68"/>
      <c r="C378" s="68"/>
    </row>
    <row r="379" spans="1:3" x14ac:dyDescent="0.35">
      <c r="A379" s="68"/>
      <c r="B379" s="68"/>
      <c r="C379" s="68"/>
    </row>
    <row r="380" spans="1:3" x14ac:dyDescent="0.35">
      <c r="A380" s="68"/>
      <c r="B380" s="68"/>
      <c r="C380" s="68"/>
    </row>
    <row r="381" spans="1:3" x14ac:dyDescent="0.35">
      <c r="A381" s="68"/>
      <c r="B381" s="68"/>
      <c r="C381" s="68"/>
    </row>
    <row r="382" spans="1:3" x14ac:dyDescent="0.35">
      <c r="A382" s="68"/>
      <c r="B382" s="68"/>
      <c r="C382" s="68"/>
    </row>
    <row r="383" spans="1:3" x14ac:dyDescent="0.35">
      <c r="A383" s="68"/>
      <c r="B383" s="68"/>
      <c r="C383" s="68"/>
    </row>
    <row r="384" spans="1:3" x14ac:dyDescent="0.35">
      <c r="A384" s="68"/>
      <c r="B384" s="68"/>
      <c r="C384" s="68"/>
    </row>
    <row r="385" spans="1:3" x14ac:dyDescent="0.35">
      <c r="A385" s="68"/>
      <c r="B385" s="68"/>
      <c r="C385" s="68"/>
    </row>
    <row r="386" spans="1:3" x14ac:dyDescent="0.35">
      <c r="A386" s="68"/>
      <c r="B386" s="68"/>
      <c r="C386" s="68"/>
    </row>
    <row r="387" spans="1:3" x14ac:dyDescent="0.35">
      <c r="A387" s="68"/>
      <c r="B387" s="68"/>
      <c r="C387" s="68"/>
    </row>
    <row r="388" spans="1:3" x14ac:dyDescent="0.35">
      <c r="A388" s="68"/>
      <c r="B388" s="68"/>
      <c r="C388" s="68"/>
    </row>
    <row r="389" spans="1:3" x14ac:dyDescent="0.35">
      <c r="A389" s="68"/>
      <c r="B389" s="68"/>
      <c r="C389" s="68"/>
    </row>
    <row r="390" spans="1:3" x14ac:dyDescent="0.35">
      <c r="A390" s="68"/>
      <c r="B390" s="68"/>
      <c r="C390" s="68"/>
    </row>
    <row r="391" spans="1:3" x14ac:dyDescent="0.35">
      <c r="A391" s="68"/>
      <c r="B391" s="68"/>
      <c r="C391" s="68"/>
    </row>
    <row r="392" spans="1:3" x14ac:dyDescent="0.35">
      <c r="A392" s="68"/>
      <c r="B392" s="68"/>
      <c r="C392" s="68"/>
    </row>
    <row r="393" spans="1:3" x14ac:dyDescent="0.35">
      <c r="A393" s="68"/>
      <c r="B393" s="68"/>
      <c r="C393" s="68"/>
    </row>
    <row r="394" spans="1:3" x14ac:dyDescent="0.35">
      <c r="A394" s="68"/>
      <c r="B394" s="68"/>
      <c r="C394" s="68"/>
    </row>
    <row r="395" spans="1:3" x14ac:dyDescent="0.35">
      <c r="A395" s="68"/>
      <c r="B395" s="68"/>
      <c r="C395" s="68"/>
    </row>
    <row r="396" spans="1:3" x14ac:dyDescent="0.35">
      <c r="A396" s="68"/>
      <c r="B396" s="68"/>
      <c r="C396" s="68"/>
    </row>
    <row r="397" spans="1:3" x14ac:dyDescent="0.35">
      <c r="A397" s="68"/>
      <c r="B397" s="68"/>
      <c r="C397" s="68"/>
    </row>
    <row r="398" spans="1:3" x14ac:dyDescent="0.35">
      <c r="A398" s="68"/>
      <c r="B398" s="68"/>
      <c r="C398" s="68"/>
    </row>
    <row r="399" spans="1:3" x14ac:dyDescent="0.35">
      <c r="A399" s="68"/>
      <c r="B399" s="68"/>
      <c r="C399" s="68"/>
    </row>
    <row r="400" spans="1:3" x14ac:dyDescent="0.35">
      <c r="A400" s="68"/>
      <c r="B400" s="68"/>
      <c r="C400" s="68"/>
    </row>
    <row r="401" spans="1:3" x14ac:dyDescent="0.35">
      <c r="A401" s="68"/>
      <c r="B401" s="68"/>
      <c r="C401" s="68"/>
    </row>
    <row r="402" spans="1:3" x14ac:dyDescent="0.35">
      <c r="A402" s="68"/>
      <c r="B402" s="68"/>
      <c r="C402" s="68"/>
    </row>
    <row r="403" spans="1:3" x14ac:dyDescent="0.35">
      <c r="A403" s="68"/>
      <c r="B403" s="68"/>
      <c r="C403" s="68"/>
    </row>
    <row r="404" spans="1:3" x14ac:dyDescent="0.35">
      <c r="A404" s="68"/>
      <c r="B404" s="68"/>
      <c r="C404" s="68"/>
    </row>
    <row r="405" spans="1:3" x14ac:dyDescent="0.35">
      <c r="A405" s="68"/>
      <c r="B405" s="68"/>
      <c r="C405" s="68"/>
    </row>
    <row r="406" spans="1:3" x14ac:dyDescent="0.35">
      <c r="A406" s="68"/>
      <c r="B406" s="68"/>
      <c r="C406" s="68"/>
    </row>
    <row r="407" spans="1:3" x14ac:dyDescent="0.35">
      <c r="A407" s="68"/>
      <c r="B407" s="68"/>
      <c r="C407" s="68"/>
    </row>
    <row r="408" spans="1:3" x14ac:dyDescent="0.35">
      <c r="A408" s="68"/>
      <c r="B408" s="68"/>
      <c r="C408" s="68"/>
    </row>
    <row r="409" spans="1:3" x14ac:dyDescent="0.35">
      <c r="A409" s="68"/>
      <c r="B409" s="68"/>
      <c r="C409" s="68"/>
    </row>
    <row r="410" spans="1:3" x14ac:dyDescent="0.35">
      <c r="A410" s="68"/>
      <c r="B410" s="68"/>
      <c r="C410" s="68"/>
    </row>
    <row r="411" spans="1:3" x14ac:dyDescent="0.35">
      <c r="A411" s="68"/>
      <c r="B411" s="68"/>
      <c r="C411" s="68"/>
    </row>
    <row r="412" spans="1:3" x14ac:dyDescent="0.35">
      <c r="A412" s="68"/>
      <c r="B412" s="68"/>
      <c r="C412" s="68"/>
    </row>
    <row r="413" spans="1:3" x14ac:dyDescent="0.35">
      <c r="A413" s="68"/>
      <c r="B413" s="68"/>
      <c r="C413" s="68"/>
    </row>
    <row r="414" spans="1:3" x14ac:dyDescent="0.35">
      <c r="A414" s="68"/>
      <c r="B414" s="68"/>
      <c r="C414" s="68"/>
    </row>
    <row r="415" spans="1:3" x14ac:dyDescent="0.35">
      <c r="A415" s="68"/>
      <c r="B415" s="68"/>
      <c r="C415" s="68"/>
    </row>
    <row r="416" spans="1:3" x14ac:dyDescent="0.35">
      <c r="A416" s="68"/>
      <c r="B416" s="68"/>
      <c r="C416" s="68"/>
    </row>
    <row r="417" spans="1:3" x14ac:dyDescent="0.35">
      <c r="A417" s="68"/>
      <c r="B417" s="68"/>
      <c r="C417" s="68"/>
    </row>
    <row r="418" spans="1:3" x14ac:dyDescent="0.35">
      <c r="A418" s="68"/>
      <c r="B418" s="68"/>
      <c r="C418" s="68"/>
    </row>
    <row r="419" spans="1:3" x14ac:dyDescent="0.35">
      <c r="A419" s="68"/>
      <c r="B419" s="68"/>
      <c r="C419" s="68"/>
    </row>
    <row r="420" spans="1:3" x14ac:dyDescent="0.35">
      <c r="A420" s="68"/>
      <c r="B420" s="68"/>
      <c r="C420" s="68"/>
    </row>
  </sheetData>
  <sheetProtection selectLockedCell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DAC5FF-65B8-4947-BF99-450F1C47766F}">
  <dimension ref="A1:H63"/>
  <sheetViews>
    <sheetView showGridLines="0" zoomScale="65" zoomScaleNormal="65" workbookViewId="0">
      <selection activeCell="C6" sqref="C6"/>
    </sheetView>
  </sheetViews>
  <sheetFormatPr baseColWidth="10" defaultColWidth="8.81640625" defaultRowHeight="14.5" x14ac:dyDescent="0.35"/>
  <cols>
    <col min="1" max="1" width="10.81640625" style="29" customWidth="1"/>
    <col min="2" max="2" width="52.81640625" style="30" customWidth="1"/>
    <col min="3" max="3" width="45.1796875" style="30" customWidth="1"/>
    <col min="4" max="4" width="111.1796875" style="30" customWidth="1"/>
    <col min="5" max="7" width="8.81640625" style="29"/>
    <col min="8" max="8" width="0" style="29" hidden="1" customWidth="1"/>
    <col min="9" max="16384" width="8.81640625" style="29"/>
  </cols>
  <sheetData>
    <row r="1" spans="1:8" s="2" customFormat="1" ht="15.5" x14ac:dyDescent="0.35">
      <c r="B1" s="81" t="s">
        <v>15</v>
      </c>
      <c r="C1" s="3"/>
      <c r="D1" s="3"/>
    </row>
    <row r="2" spans="1:8" s="2" customFormat="1" ht="14.5" customHeight="1" x14ac:dyDescent="0.35">
      <c r="B2" s="8"/>
      <c r="C2" s="3"/>
      <c r="D2" s="3"/>
    </row>
    <row r="3" spans="1:8" s="2" customFormat="1" ht="33.75" customHeight="1" thickBot="1" x14ac:dyDescent="0.4">
      <c r="C3" s="63" t="s">
        <v>16</v>
      </c>
    </row>
    <row r="4" spans="1:8" s="2" customFormat="1" ht="35.15" customHeight="1" thickBot="1" x14ac:dyDescent="0.4">
      <c r="B4" s="59" t="s">
        <v>17</v>
      </c>
      <c r="C4" s="61" t="s">
        <v>18</v>
      </c>
      <c r="D4" s="27" t="s">
        <v>19</v>
      </c>
      <c r="F4" s="5"/>
      <c r="G4" s="5"/>
      <c r="H4" s="5"/>
    </row>
    <row r="5" spans="1:8" s="2" customFormat="1" ht="51" customHeight="1" thickBot="1" x14ac:dyDescent="0.4">
      <c r="B5" s="59" t="s">
        <v>20</v>
      </c>
      <c r="C5" s="61" t="s">
        <v>21</v>
      </c>
      <c r="D5" s="28" t="s">
        <v>22</v>
      </c>
      <c r="F5" s="5"/>
      <c r="G5" s="5"/>
      <c r="H5" s="5"/>
    </row>
    <row r="6" spans="1:8" s="2" customFormat="1" ht="50.15" customHeight="1" thickBot="1" x14ac:dyDescent="0.4">
      <c r="B6" s="59" t="s">
        <v>23</v>
      </c>
      <c r="C6" s="61"/>
      <c r="D6" s="28" t="s">
        <v>24</v>
      </c>
      <c r="E6" s="5"/>
      <c r="F6" s="5"/>
      <c r="G6" s="5"/>
      <c r="H6" s="5"/>
    </row>
    <row r="7" spans="1:8" s="2" customFormat="1" ht="42.65" customHeight="1" thickBot="1" x14ac:dyDescent="0.4">
      <c r="B7" s="60" t="s">
        <v>25</v>
      </c>
      <c r="C7" s="62"/>
      <c r="D7" s="28" t="s">
        <v>26</v>
      </c>
      <c r="E7" s="5"/>
      <c r="F7" s="5"/>
      <c r="G7" s="5"/>
      <c r="H7" s="5"/>
    </row>
    <row r="8" spans="1:8" s="2" customFormat="1" ht="50.5" customHeight="1" thickBot="1" x14ac:dyDescent="0.4">
      <c r="B8" s="60" t="s">
        <v>27</v>
      </c>
      <c r="C8" s="62" t="s">
        <v>28</v>
      </c>
      <c r="D8" s="28" t="s">
        <v>29</v>
      </c>
      <c r="E8" s="5"/>
      <c r="F8" s="5"/>
      <c r="G8" s="5"/>
      <c r="H8" s="5"/>
    </row>
    <row r="9" spans="1:8" s="2" customFormat="1" x14ac:dyDescent="0.35">
      <c r="B9" s="3"/>
      <c r="C9" s="3"/>
      <c r="D9" s="3"/>
      <c r="E9" s="5"/>
      <c r="F9" s="5"/>
      <c r="G9" s="5"/>
      <c r="H9" s="5"/>
    </row>
    <row r="10" spans="1:8" s="2" customFormat="1" x14ac:dyDescent="0.35">
      <c r="B10" s="3"/>
      <c r="C10" s="3"/>
      <c r="D10" s="3"/>
      <c r="E10" s="5"/>
      <c r="F10" s="5"/>
      <c r="G10" s="5"/>
      <c r="H10" s="5"/>
    </row>
    <row r="11" spans="1:8" s="6" customFormat="1" ht="15" thickBot="1" x14ac:dyDescent="0.4">
      <c r="B11" s="7"/>
      <c r="C11" s="7"/>
      <c r="D11" s="7"/>
    </row>
    <row r="12" spans="1:8" ht="29.15" customHeight="1" x14ac:dyDescent="0.35">
      <c r="B12" s="66" t="s">
        <v>30</v>
      </c>
    </row>
    <row r="13" spans="1:8" ht="16.5" customHeight="1" x14ac:dyDescent="0.35">
      <c r="A13" s="31"/>
    </row>
    <row r="15" spans="1:8" ht="15.65" customHeight="1" thickBot="1" x14ac:dyDescent="0.4">
      <c r="B15" s="67" t="s">
        <v>31</v>
      </c>
    </row>
    <row r="16" spans="1:8" ht="33" customHeight="1" thickBot="1" x14ac:dyDescent="0.4">
      <c r="B16" s="64" t="s">
        <v>32</v>
      </c>
      <c r="H16" s="29" t="s">
        <v>28</v>
      </c>
    </row>
    <row r="17" spans="1:8" ht="19" customHeight="1" thickBot="1" x14ac:dyDescent="0.4">
      <c r="A17" s="175" t="s">
        <v>33</v>
      </c>
      <c r="B17" s="152" t="s">
        <v>34</v>
      </c>
      <c r="H17" s="29" t="s">
        <v>35</v>
      </c>
    </row>
    <row r="18" spans="1:8" ht="16" thickBot="1" x14ac:dyDescent="0.4">
      <c r="A18" s="176"/>
      <c r="B18" s="152" t="s">
        <v>36</v>
      </c>
    </row>
    <row r="19" spans="1:8" ht="16" thickBot="1" x14ac:dyDescent="0.4">
      <c r="A19" s="176"/>
      <c r="B19" s="152" t="s">
        <v>37</v>
      </c>
    </row>
    <row r="20" spans="1:8" ht="16" thickBot="1" x14ac:dyDescent="0.4">
      <c r="A20" s="176"/>
      <c r="B20" s="152" t="s">
        <v>38</v>
      </c>
    </row>
    <row r="21" spans="1:8" ht="16" customHeight="1" thickBot="1" x14ac:dyDescent="0.4">
      <c r="A21" s="176"/>
      <c r="B21" s="152" t="s">
        <v>39</v>
      </c>
    </row>
    <row r="22" spans="1:8" ht="38.5" customHeight="1" thickBot="1" x14ac:dyDescent="0.4">
      <c r="A22" s="176"/>
      <c r="B22" s="152" t="s">
        <v>40</v>
      </c>
    </row>
    <row r="23" spans="1:8" ht="16" thickBot="1" x14ac:dyDescent="0.4">
      <c r="A23" s="176"/>
      <c r="B23" s="152" t="s">
        <v>41</v>
      </c>
    </row>
    <row r="24" spans="1:8" ht="16" thickBot="1" x14ac:dyDescent="0.4">
      <c r="A24" s="176"/>
      <c r="B24" s="152" t="s">
        <v>42</v>
      </c>
    </row>
    <row r="25" spans="1:8" ht="16" thickBot="1" x14ac:dyDescent="0.4">
      <c r="A25" s="177"/>
      <c r="B25" s="152" t="s">
        <v>43</v>
      </c>
    </row>
    <row r="26" spans="1:8" ht="16" customHeight="1" thickBot="1" x14ac:dyDescent="0.4">
      <c r="A26" s="178" t="s">
        <v>44</v>
      </c>
      <c r="B26" s="65" t="s">
        <v>45</v>
      </c>
    </row>
    <row r="27" spans="1:8" ht="16" thickBot="1" x14ac:dyDescent="0.4">
      <c r="A27" s="179"/>
      <c r="B27" s="65" t="s">
        <v>46</v>
      </c>
    </row>
    <row r="28" spans="1:8" ht="16" thickBot="1" x14ac:dyDescent="0.4">
      <c r="A28" s="179"/>
      <c r="B28" s="65" t="s">
        <v>47</v>
      </c>
    </row>
    <row r="29" spans="1:8" ht="16" thickBot="1" x14ac:dyDescent="0.4">
      <c r="A29" s="179"/>
      <c r="B29" s="65" t="s">
        <v>48</v>
      </c>
    </row>
    <row r="30" spans="1:8" ht="19.5" customHeight="1" thickBot="1" x14ac:dyDescent="0.4">
      <c r="A30" s="179"/>
      <c r="B30" s="65" t="s">
        <v>49</v>
      </c>
    </row>
    <row r="31" spans="1:8" ht="20.5" customHeight="1" thickBot="1" x14ac:dyDescent="0.4">
      <c r="A31" s="179"/>
      <c r="B31" s="65" t="s">
        <v>50</v>
      </c>
    </row>
    <row r="32" spans="1:8" ht="19.5" customHeight="1" thickBot="1" x14ac:dyDescent="0.4">
      <c r="A32" s="179"/>
      <c r="B32" s="65" t="s">
        <v>51</v>
      </c>
    </row>
    <row r="33" spans="1:2" ht="16" thickBot="1" x14ac:dyDescent="0.4">
      <c r="A33" s="179"/>
      <c r="B33" s="65" t="s">
        <v>52</v>
      </c>
    </row>
    <row r="34" spans="1:2" ht="36.65" customHeight="1" thickBot="1" x14ac:dyDescent="0.4">
      <c r="A34" s="179"/>
      <c r="B34" s="65" t="s">
        <v>53</v>
      </c>
    </row>
    <row r="35" spans="1:2" ht="16" thickBot="1" x14ac:dyDescent="0.4">
      <c r="A35" s="179"/>
      <c r="B35" s="65" t="s">
        <v>54</v>
      </c>
    </row>
    <row r="36" spans="1:2" ht="16" thickBot="1" x14ac:dyDescent="0.4">
      <c r="A36" s="179"/>
      <c r="B36" s="65" t="s">
        <v>55</v>
      </c>
    </row>
    <row r="37" spans="1:2" ht="16" thickBot="1" x14ac:dyDescent="0.4">
      <c r="A37" s="179"/>
      <c r="B37" s="65" t="s">
        <v>56</v>
      </c>
    </row>
    <row r="38" spans="1:2" ht="16" thickBot="1" x14ac:dyDescent="0.4">
      <c r="A38" s="179"/>
      <c r="B38" s="65" t="s">
        <v>57</v>
      </c>
    </row>
    <row r="39" spans="1:2" ht="16" thickBot="1" x14ac:dyDescent="0.4">
      <c r="A39" s="179"/>
      <c r="B39" s="65" t="s">
        <v>58</v>
      </c>
    </row>
    <row r="40" spans="1:2" ht="16" thickBot="1" x14ac:dyDescent="0.4">
      <c r="A40" s="180"/>
      <c r="B40" s="65" t="s">
        <v>59</v>
      </c>
    </row>
    <row r="41" spans="1:2" ht="16" customHeight="1" thickBot="1" x14ac:dyDescent="0.4">
      <c r="A41" s="181" t="s">
        <v>60</v>
      </c>
      <c r="B41" s="152" t="s">
        <v>61</v>
      </c>
    </row>
    <row r="42" spans="1:2" ht="16" thickBot="1" x14ac:dyDescent="0.4">
      <c r="A42" s="182"/>
      <c r="B42" s="152" t="s">
        <v>62</v>
      </c>
    </row>
    <row r="43" spans="1:2" ht="16" thickBot="1" x14ac:dyDescent="0.4">
      <c r="A43" s="182"/>
      <c r="B43" s="152" t="s">
        <v>63</v>
      </c>
    </row>
    <row r="44" spans="1:2" ht="16" thickBot="1" x14ac:dyDescent="0.4">
      <c r="A44" s="182"/>
      <c r="B44" s="152" t="s">
        <v>64</v>
      </c>
    </row>
    <row r="45" spans="1:2" ht="16" thickBot="1" x14ac:dyDescent="0.4">
      <c r="A45" s="182"/>
      <c r="B45" s="152" t="s">
        <v>65</v>
      </c>
    </row>
    <row r="46" spans="1:2" ht="16" thickBot="1" x14ac:dyDescent="0.4">
      <c r="A46" s="182"/>
      <c r="B46" s="152" t="s">
        <v>66</v>
      </c>
    </row>
    <row r="47" spans="1:2" ht="16" thickBot="1" x14ac:dyDescent="0.4">
      <c r="A47" s="182"/>
      <c r="B47" s="152" t="s">
        <v>67</v>
      </c>
    </row>
    <row r="48" spans="1:2" ht="16" thickBot="1" x14ac:dyDescent="0.4">
      <c r="A48" s="182"/>
      <c r="B48" s="152" t="s">
        <v>68</v>
      </c>
    </row>
    <row r="49" spans="1:2" ht="16" thickBot="1" x14ac:dyDescent="0.4">
      <c r="A49" s="182"/>
      <c r="B49" s="152" t="s">
        <v>69</v>
      </c>
    </row>
    <row r="50" spans="1:2" ht="16" thickBot="1" x14ac:dyDescent="0.4">
      <c r="A50" s="183"/>
      <c r="B50" s="152" t="s">
        <v>70</v>
      </c>
    </row>
    <row r="51" spans="1:2" ht="16" customHeight="1" thickBot="1" x14ac:dyDescent="0.4">
      <c r="A51" s="178" t="s">
        <v>71</v>
      </c>
      <c r="B51" s="65" t="s">
        <v>72</v>
      </c>
    </row>
    <row r="52" spans="1:2" ht="16" thickBot="1" x14ac:dyDescent="0.4">
      <c r="A52" s="179"/>
      <c r="B52" s="65" t="s">
        <v>73</v>
      </c>
    </row>
    <row r="53" spans="1:2" ht="16" thickBot="1" x14ac:dyDescent="0.4">
      <c r="A53" s="179"/>
      <c r="B53" s="65" t="s">
        <v>74</v>
      </c>
    </row>
    <row r="54" spans="1:2" ht="16" thickBot="1" x14ac:dyDescent="0.4">
      <c r="A54" s="179"/>
      <c r="B54" s="65" t="s">
        <v>75</v>
      </c>
    </row>
    <row r="55" spans="1:2" ht="16" thickBot="1" x14ac:dyDescent="0.4">
      <c r="A55" s="179"/>
      <c r="B55" s="65" t="s">
        <v>76</v>
      </c>
    </row>
    <row r="56" spans="1:2" ht="16" thickBot="1" x14ac:dyDescent="0.4">
      <c r="A56" s="179"/>
      <c r="B56" s="65" t="s">
        <v>77</v>
      </c>
    </row>
    <row r="57" spans="1:2" ht="16" thickBot="1" x14ac:dyDescent="0.4">
      <c r="A57" s="179"/>
      <c r="B57" s="65" t="s">
        <v>78</v>
      </c>
    </row>
    <row r="58" spans="1:2" ht="16" thickBot="1" x14ac:dyDescent="0.4">
      <c r="A58" s="179"/>
      <c r="B58" s="65" t="s">
        <v>79</v>
      </c>
    </row>
    <row r="59" spans="1:2" ht="16" thickBot="1" x14ac:dyDescent="0.4">
      <c r="A59" s="179"/>
      <c r="B59" s="65" t="s">
        <v>80</v>
      </c>
    </row>
    <row r="60" spans="1:2" ht="16" thickBot="1" x14ac:dyDescent="0.4">
      <c r="A60" s="179"/>
      <c r="B60" s="65" t="s">
        <v>81</v>
      </c>
    </row>
    <row r="61" spans="1:2" ht="16" thickBot="1" x14ac:dyDescent="0.4">
      <c r="A61" s="179"/>
      <c r="B61" s="65" t="s">
        <v>82</v>
      </c>
    </row>
    <row r="62" spans="1:2" ht="16" thickBot="1" x14ac:dyDescent="0.4">
      <c r="A62" s="179"/>
      <c r="B62" s="65" t="s">
        <v>83</v>
      </c>
    </row>
    <row r="63" spans="1:2" ht="15.5" x14ac:dyDescent="0.35">
      <c r="A63" s="179"/>
      <c r="B63" s="65" t="s">
        <v>71</v>
      </c>
    </row>
  </sheetData>
  <sheetProtection algorithmName="SHA-512" hashValue="YrK63eHEh9mSgYLEdH1z+qZDLfOaoYLDh42TJfOEeRLXwyGLSjNgXEgqX2HhdIJrvOcsRr4c3MmMjL2AG1rIwg==" saltValue="nMPPKvJZJlwRcDZieYQZZw==" spinCount="100000" sheet="1"/>
  <mergeCells count="4">
    <mergeCell ref="A17:A25"/>
    <mergeCell ref="A26:A40"/>
    <mergeCell ref="A41:A50"/>
    <mergeCell ref="A51:A63"/>
  </mergeCells>
  <dataValidations count="3">
    <dataValidation type="list" errorStyle="information" allowBlank="1" showInputMessage="1" showErrorMessage="1" errorTitle="Produit pas dans la liste" error="remplir directement la case" sqref="C6" xr:uid="{D884780F-F94B-42C5-8970-D05F0C264CAF}">
      <formula1>$B$17:$B$63</formula1>
    </dataValidation>
    <dataValidation type="list" allowBlank="1" showInputMessage="1" showErrorMessage="1" sqref="C8" xr:uid="{3B51B078-FFA8-40CD-83B4-4AE2FB3DA5F0}">
      <formula1>$H$16:$H$17</formula1>
    </dataValidation>
    <dataValidation type="decimal" allowBlank="1" showInputMessage="1" showErrorMessage="1" sqref="C7" xr:uid="{2B5BF460-7B0D-4780-BBAB-1A07A42F015C}">
      <formula1>0</formula1>
      <formula2>100000</formula2>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FA2E5-2149-48EF-90E2-B0AC3C00BD09}">
  <dimension ref="A1:G17"/>
  <sheetViews>
    <sheetView showGridLines="0" tabSelected="1" topLeftCell="A4" zoomScale="70" zoomScaleNormal="70" workbookViewId="0">
      <selection activeCell="C23" sqref="C23"/>
    </sheetView>
  </sheetViews>
  <sheetFormatPr baseColWidth="10" defaultColWidth="8.81640625" defaultRowHeight="14.5" x14ac:dyDescent="0.35"/>
  <cols>
    <col min="1" max="1" width="8.81640625" style="29"/>
    <col min="2" max="2" width="39" style="30" customWidth="1"/>
    <col min="3" max="3" width="53.1796875" style="30" customWidth="1"/>
    <col min="4" max="4" width="109.54296875" style="30" customWidth="1"/>
    <col min="5" max="5" width="8.81640625" style="29"/>
    <col min="6" max="6" width="55.1796875" style="29" customWidth="1"/>
    <col min="7" max="16384" width="8.81640625" style="29"/>
  </cols>
  <sheetData>
    <row r="1" spans="1:7" s="2" customFormat="1" ht="54.65" customHeight="1" thickBot="1" x14ac:dyDescent="0.4">
      <c r="B1" s="187" t="s">
        <v>84</v>
      </c>
      <c r="C1" s="188"/>
      <c r="D1" s="188"/>
      <c r="E1" s="188"/>
      <c r="F1" s="189"/>
    </row>
    <row r="2" spans="1:7" s="2" customFormat="1" ht="24.65" customHeight="1" x14ac:dyDescent="0.35">
      <c r="B2" s="12"/>
      <c r="C2" s="3"/>
      <c r="D2" s="3"/>
    </row>
    <row r="3" spans="1:7" s="2" customFormat="1" ht="14.5" customHeight="1" x14ac:dyDescent="0.35">
      <c r="B3" s="8"/>
      <c r="C3" s="3"/>
      <c r="D3" s="3"/>
    </row>
    <row r="4" spans="1:7" s="2" customFormat="1" ht="25.5" customHeight="1" x14ac:dyDescent="0.35">
      <c r="B4" s="8"/>
      <c r="C4" s="63" t="s">
        <v>85</v>
      </c>
      <c r="D4" s="3"/>
      <c r="F4" s="84" t="s">
        <v>86</v>
      </c>
    </row>
    <row r="5" spans="1:7" s="2" customFormat="1" ht="62.5" customHeight="1" x14ac:dyDescent="0.35">
      <c r="B5" s="82" t="s">
        <v>87</v>
      </c>
      <c r="C5" s="83" t="s">
        <v>21</v>
      </c>
      <c r="D5" s="28" t="s">
        <v>88</v>
      </c>
      <c r="F5" s="185" t="str">
        <f>IF(C5="yes",IF(C6="yes","Mostly recyclable product","step not validated"),"Not concerned")</f>
        <v>Not concerned</v>
      </c>
      <c r="G5" s="5"/>
    </row>
    <row r="6" spans="1:7" s="2" customFormat="1" ht="45" customHeight="1" x14ac:dyDescent="0.35">
      <c r="B6" s="82" t="s">
        <v>89</v>
      </c>
      <c r="C6" s="83" t="s">
        <v>21</v>
      </c>
      <c r="D6" s="28" t="s">
        <v>90</v>
      </c>
      <c r="E6" s="5"/>
      <c r="F6" s="186"/>
      <c r="G6" s="5"/>
    </row>
    <row r="7" spans="1:7" s="2" customFormat="1" x14ac:dyDescent="0.35">
      <c r="B7" s="3"/>
      <c r="C7" s="3"/>
      <c r="D7" s="3"/>
      <c r="E7" s="5"/>
      <c r="F7" s="5"/>
      <c r="G7" s="5"/>
    </row>
    <row r="8" spans="1:7" s="2" customFormat="1" x14ac:dyDescent="0.35">
      <c r="B8" s="3"/>
      <c r="C8" s="3"/>
      <c r="D8" s="3"/>
      <c r="E8" s="5"/>
      <c r="F8" s="5"/>
      <c r="G8" s="5"/>
    </row>
    <row r="9" spans="1:7" s="2" customFormat="1" x14ac:dyDescent="0.35">
      <c r="B9" s="3"/>
      <c r="C9" s="3"/>
      <c r="D9" s="3"/>
      <c r="E9" s="5"/>
      <c r="F9" s="5"/>
      <c r="G9" s="5"/>
    </row>
    <row r="10" spans="1:7" s="2" customFormat="1" x14ac:dyDescent="0.35">
      <c r="B10" s="3"/>
      <c r="C10" s="3"/>
      <c r="D10" s="3"/>
      <c r="E10" s="5"/>
      <c r="F10" s="5"/>
      <c r="G10" s="5"/>
    </row>
    <row r="11" spans="1:7" s="2" customFormat="1" x14ac:dyDescent="0.35">
      <c r="B11" s="3"/>
      <c r="C11" s="3"/>
      <c r="D11" s="3"/>
      <c r="E11" s="5"/>
      <c r="F11" s="5"/>
      <c r="G11" s="5"/>
    </row>
    <row r="12" spans="1:7" s="6" customFormat="1" ht="15" thickBot="1" x14ac:dyDescent="0.4">
      <c r="B12" s="7"/>
      <c r="C12" s="7"/>
      <c r="D12" s="7"/>
    </row>
    <row r="13" spans="1:7" ht="29.15" customHeight="1" x14ac:dyDescent="0.35">
      <c r="B13" s="86" t="s">
        <v>30</v>
      </c>
    </row>
    <row r="14" spans="1:7" ht="16.5" customHeight="1" x14ac:dyDescent="0.35">
      <c r="A14" s="31"/>
    </row>
    <row r="15" spans="1:7" ht="14.5" customHeight="1" x14ac:dyDescent="0.35">
      <c r="A15" s="31"/>
      <c r="B15" s="85" t="s">
        <v>91</v>
      </c>
      <c r="C15" s="184" t="s">
        <v>92</v>
      </c>
      <c r="D15" s="184"/>
    </row>
    <row r="16" spans="1:7" ht="31" x14ac:dyDescent="0.35">
      <c r="B16" s="35" t="s">
        <v>93</v>
      </c>
      <c r="C16" s="35" t="s">
        <v>94</v>
      </c>
      <c r="D16" s="35" t="s">
        <v>95</v>
      </c>
    </row>
    <row r="17" spans="2:4" ht="15.5" x14ac:dyDescent="0.35">
      <c r="B17" s="32" t="s">
        <v>96</v>
      </c>
      <c r="C17" s="33"/>
      <c r="D17" s="34"/>
    </row>
  </sheetData>
  <sheetProtection algorithmName="SHA-512" hashValue="szdO8OfxKpHw1hHYmpEAY6Cm08PVtrFK95UJcxgWAPPhV1shTSa8MPsLvBatYxVuBlQpnFPtwugB/mAQRGWVdQ==" saltValue="LYlbzoc5ZpT3H7KOapE8Ow==" spinCount="100000" sheet="1"/>
  <mergeCells count="3">
    <mergeCell ref="C15:D15"/>
    <mergeCell ref="F5:F6"/>
    <mergeCell ref="B1:F1"/>
  </mergeCells>
  <conditionalFormatting sqref="F5">
    <cfRule type="cellIs" dxfId="11" priority="1" operator="equal">
      <formula>"produit majoritairement recyclable"</formula>
    </cfRule>
  </conditionalFormatting>
  <dataValidations count="2">
    <dataValidation type="list" errorStyle="information" allowBlank="1" showInputMessage="1" showErrorMessage="1" error="à compléter" sqref="C6" xr:uid="{E1F0ED9E-5D7B-47E0-B5D3-17E4AB1542C5}">
      <formula1>"Oui, Non, à compléter"</formula1>
    </dataValidation>
    <dataValidation type="list" errorStyle="information" allowBlank="1" showInputMessage="1" showErrorMessage="1" error="à compléter" sqref="C5" xr:uid="{1C371810-3B97-469D-A328-DC778F30CC70}">
      <formula1>"Oui, Non, à compléter,"</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014"/>
  <sheetViews>
    <sheetView showGridLines="0" zoomScale="69" zoomScaleNormal="55" workbookViewId="0">
      <selection activeCell="G13" sqref="G13"/>
    </sheetView>
  </sheetViews>
  <sheetFormatPr baseColWidth="10" defaultColWidth="8.81640625" defaultRowHeight="14.5" x14ac:dyDescent="0.35"/>
  <cols>
    <col min="1" max="1" width="5.81640625" style="2" customWidth="1"/>
    <col min="2" max="2" width="22.81640625" style="3" customWidth="1"/>
    <col min="3" max="3" width="22.1796875" style="3" customWidth="1"/>
    <col min="4" max="4" width="27.81640625" style="3" customWidth="1"/>
    <col min="5" max="5" width="34.1796875" style="3" customWidth="1"/>
    <col min="6" max="6" width="27.81640625" style="3" customWidth="1"/>
    <col min="7" max="7" width="33.1796875" style="3" customWidth="1"/>
    <col min="8" max="8" width="20.453125" style="3" customWidth="1"/>
    <col min="9" max="9" width="18.1796875" style="2" customWidth="1"/>
    <col min="10" max="10" width="21.26953125" style="2" customWidth="1"/>
    <col min="11" max="11" width="22.54296875" style="2" customWidth="1"/>
    <col min="12" max="12" width="17.453125" style="2" customWidth="1"/>
    <col min="13" max="13" width="16.26953125" style="2" customWidth="1"/>
    <col min="14" max="14" width="17" style="2" customWidth="1"/>
    <col min="15" max="15" width="28.81640625" style="2" customWidth="1"/>
    <col min="16" max="16" width="16.54296875" style="2" hidden="1" customWidth="1"/>
    <col min="17" max="17" width="19.81640625" style="2" hidden="1" customWidth="1"/>
    <col min="18" max="18" width="21.453125" style="2" customWidth="1"/>
    <col min="19" max="16384" width="8.81640625" style="2"/>
  </cols>
  <sheetData>
    <row r="1" spans="1:17" ht="102.65" customHeight="1" thickTop="1" thickBot="1" x14ac:dyDescent="0.4">
      <c r="B1" s="190" t="s">
        <v>97</v>
      </c>
      <c r="C1" s="191"/>
      <c r="D1" s="191"/>
      <c r="E1" s="191"/>
      <c r="F1" s="191"/>
      <c r="G1" s="191"/>
      <c r="H1" s="191"/>
      <c r="I1" s="191"/>
      <c r="J1" s="191"/>
      <c r="K1" s="191"/>
      <c r="L1" s="191"/>
      <c r="M1" s="191"/>
      <c r="N1" s="192"/>
      <c r="O1" s="20"/>
      <c r="P1" s="20"/>
    </row>
    <row r="2" spans="1:17" ht="15.65" customHeight="1" thickTop="1" thickBot="1" x14ac:dyDescent="0.4">
      <c r="B2" s="36"/>
      <c r="C2" s="36"/>
      <c r="D2" s="36"/>
      <c r="E2" s="36"/>
      <c r="F2" s="36"/>
      <c r="G2" s="36"/>
      <c r="H2" s="36"/>
      <c r="I2" s="36"/>
      <c r="J2" s="36"/>
      <c r="K2" s="36"/>
      <c r="L2" s="36"/>
      <c r="M2" s="36"/>
      <c r="N2" s="36"/>
      <c r="O2" s="20"/>
      <c r="P2" s="20"/>
    </row>
    <row r="3" spans="1:17" ht="32.15" customHeight="1" thickTop="1" thickBot="1" x14ac:dyDescent="0.4">
      <c r="B3" s="14"/>
      <c r="C3" s="14"/>
      <c r="D3" s="93" t="s">
        <v>98</v>
      </c>
      <c r="E3" s="14" t="s">
        <v>99</v>
      </c>
      <c r="F3" s="36"/>
      <c r="H3" s="14"/>
      <c r="I3" s="14"/>
      <c r="J3" s="14"/>
    </row>
    <row r="4" spans="1:17" ht="41.15" customHeight="1" thickTop="1" thickBot="1" x14ac:dyDescent="0.4">
      <c r="B4" s="199" t="s">
        <v>100</v>
      </c>
      <c r="C4" s="200"/>
      <c r="D4" s="101" t="str">
        <f>_xlfn.CONCAT(SUM(F10:N10)," ",'0.Identification of products'!C8)</f>
        <v>0 g</v>
      </c>
      <c r="E4" s="36"/>
      <c r="F4" s="36"/>
      <c r="G4" s="17"/>
      <c r="H4" s="207" t="s">
        <v>101</v>
      </c>
      <c r="I4" s="208"/>
      <c r="J4" s="208"/>
      <c r="K4" s="208"/>
      <c r="L4" s="209"/>
      <c r="P4" s="219"/>
    </row>
    <row r="5" spans="1:17" ht="53.15" customHeight="1" x14ac:dyDescent="0.35">
      <c r="B5" s="193" t="s">
        <v>102</v>
      </c>
      <c r="C5" s="194"/>
      <c r="D5" s="102">
        <f>IFERROR(SUM(F10:N10)/'0.Identification of products'!$C$7,0)</f>
        <v>0</v>
      </c>
      <c r="E5" s="156" t="str">
        <f>IF(D5&gt;1,"Masse modelisée supérieure à la masse indiquée en Identification produit",IF(D5=0,"Fill the sheet with the mass of pieces per material",""))</f>
        <v>Fill the sheet with the mass of pieces per material</v>
      </c>
      <c r="F5" s="36"/>
      <c r="G5" s="23" t="str">
        <f>IF('0.Identification of products'!C7=0,"Missing info in sheet 0.Identification of products - cell C8","")</f>
        <v>Missing info in sheet 0.Identification of products - cell C8</v>
      </c>
      <c r="H5" s="210" t="str">
        <f>IF(D5&gt;=50%,IF(D6&gt;=95%,"Fully recyclable product",IF(D6&gt;=50%,"Mostly recyclable product","No mention of recyclability can be displayed")), "The nomenclature provided is not sufficiently complete")</f>
        <v>The nomenclature provided is not sufficiently complete</v>
      </c>
      <c r="I5" s="211"/>
      <c r="J5" s="211"/>
      <c r="K5" s="211"/>
      <c r="L5" s="212"/>
      <c r="P5" s="219"/>
    </row>
    <row r="6" spans="1:17" ht="29.5" customHeight="1" thickBot="1" x14ac:dyDescent="0.4">
      <c r="B6" s="195" t="s">
        <v>103</v>
      </c>
      <c r="C6" s="196"/>
      <c r="D6" s="166">
        <f>P11</f>
        <v>0</v>
      </c>
      <c r="F6" s="36"/>
      <c r="H6" s="213"/>
      <c r="I6" s="214"/>
      <c r="J6" s="214"/>
      <c r="K6" s="214"/>
      <c r="L6" s="215"/>
      <c r="P6" s="219"/>
    </row>
    <row r="7" spans="1:17" ht="29.5" customHeight="1" thickBot="1" x14ac:dyDescent="0.4">
      <c r="B7" s="201" t="s">
        <v>104</v>
      </c>
      <c r="C7" s="202"/>
      <c r="D7" s="103">
        <f>Q11</f>
        <v>0</v>
      </c>
      <c r="E7" s="156"/>
      <c r="F7" s="36"/>
      <c r="H7" s="9"/>
      <c r="K7" s="9"/>
      <c r="O7" s="24"/>
    </row>
    <row r="8" spans="1:17" ht="15" thickTop="1" x14ac:dyDescent="0.35"/>
    <row r="9" spans="1:17" ht="15" thickBot="1" x14ac:dyDescent="0.4">
      <c r="I9" s="87"/>
      <c r="J9" s="87"/>
      <c r="K9" s="87"/>
      <c r="L9" s="87"/>
      <c r="M9" s="87"/>
      <c r="N9" s="87"/>
      <c r="P9" s="160" t="s">
        <v>105</v>
      </c>
      <c r="Q9" s="160" t="s">
        <v>106</v>
      </c>
    </row>
    <row r="10" spans="1:17" ht="15.65" customHeight="1" thickTop="1" thickBot="1" x14ac:dyDescent="0.4">
      <c r="E10" s="37" t="s">
        <v>107</v>
      </c>
      <c r="F10" s="107">
        <f>SUM(F15:F1014)</f>
        <v>0</v>
      </c>
      <c r="G10" s="107">
        <f>SUM(G15:G1014)</f>
        <v>0</v>
      </c>
      <c r="H10" s="108">
        <f t="shared" ref="H10:N10" si="0">SUM(H15:H1014)</f>
        <v>0</v>
      </c>
      <c r="I10" s="108">
        <f t="shared" si="0"/>
        <v>0</v>
      </c>
      <c r="J10" s="108">
        <f t="shared" si="0"/>
        <v>0</v>
      </c>
      <c r="K10" s="108">
        <f t="shared" si="0"/>
        <v>0</v>
      </c>
      <c r="L10" s="108">
        <f t="shared" si="0"/>
        <v>0</v>
      </c>
      <c r="M10" s="108">
        <f t="shared" si="0"/>
        <v>0</v>
      </c>
      <c r="N10" s="109">
        <f t="shared" si="0"/>
        <v>0</v>
      </c>
      <c r="P10" s="161">
        <f>SUM(P15:P1014)</f>
        <v>0</v>
      </c>
      <c r="Q10" s="161">
        <f>SUM(Q15:Q1014)</f>
        <v>0</v>
      </c>
    </row>
    <row r="11" spans="1:17" ht="37.5" customHeight="1" thickTop="1" thickBot="1" x14ac:dyDescent="0.4">
      <c r="A11" s="91"/>
      <c r="B11" s="205" t="s">
        <v>108</v>
      </c>
      <c r="C11" s="206"/>
      <c r="D11" s="206"/>
      <c r="E11" s="153"/>
      <c r="F11" s="153"/>
      <c r="G11" s="224" t="s">
        <v>109</v>
      </c>
      <c r="H11" s="225"/>
      <c r="I11" s="226"/>
      <c r="J11" s="220" t="s">
        <v>110</v>
      </c>
      <c r="K11" s="221"/>
      <c r="L11" s="221"/>
      <c r="M11" s="221"/>
      <c r="N11" s="222"/>
      <c r="O11" s="87"/>
      <c r="P11" s="162">
        <f>IFERROR(P$10/'0.Identification of products'!$C$7,0)</f>
        <v>0</v>
      </c>
      <c r="Q11" s="162">
        <f>IFERROR(Q$10/'0.Identification of products'!$C$7,0)</f>
        <v>0</v>
      </c>
    </row>
    <row r="12" spans="1:17" ht="47.25" customHeight="1" thickTop="1" x14ac:dyDescent="0.35">
      <c r="A12" s="92"/>
      <c r="B12" s="197" t="s">
        <v>174</v>
      </c>
      <c r="C12" s="203" t="s">
        <v>175</v>
      </c>
      <c r="D12" s="203" t="s">
        <v>176</v>
      </c>
      <c r="E12" s="197" t="s">
        <v>177</v>
      </c>
      <c r="F12" s="197" t="s">
        <v>111</v>
      </c>
      <c r="G12" s="147" t="s">
        <v>112</v>
      </c>
      <c r="H12" s="148" t="s">
        <v>113</v>
      </c>
      <c r="I12" s="158" t="s">
        <v>114</v>
      </c>
      <c r="J12" s="223" t="s">
        <v>113</v>
      </c>
      <c r="K12" s="223"/>
      <c r="L12" s="223"/>
      <c r="M12" s="167" t="s">
        <v>114</v>
      </c>
      <c r="N12" s="149" t="s">
        <v>71</v>
      </c>
    </row>
    <row r="13" spans="1:17" ht="56.5" customHeight="1" thickBot="1" x14ac:dyDescent="0.4">
      <c r="A13" s="92"/>
      <c r="B13" s="198"/>
      <c r="C13" s="204"/>
      <c r="D13" s="204"/>
      <c r="E13" s="198"/>
      <c r="F13" s="198"/>
      <c r="G13" s="104" t="s">
        <v>115</v>
      </c>
      <c r="H13" s="105" t="s">
        <v>116</v>
      </c>
      <c r="I13" s="106" t="s">
        <v>117</v>
      </c>
      <c r="J13" s="104" t="s">
        <v>118</v>
      </c>
      <c r="K13" s="105" t="s">
        <v>119</v>
      </c>
      <c r="L13" s="105" t="s">
        <v>120</v>
      </c>
      <c r="M13" s="105" t="s">
        <v>121</v>
      </c>
      <c r="N13" s="106" t="s">
        <v>122</v>
      </c>
      <c r="O13" s="87"/>
      <c r="P13" s="163" t="s">
        <v>123</v>
      </c>
      <c r="Q13" s="163" t="s">
        <v>124</v>
      </c>
    </row>
    <row r="14" spans="1:17" ht="77.150000000000006" customHeight="1" thickTop="1" thickBot="1" x14ac:dyDescent="0.4">
      <c r="A14" s="92"/>
      <c r="B14" s="110" t="s">
        <v>178</v>
      </c>
      <c r="C14" s="111" t="s">
        <v>178</v>
      </c>
      <c r="D14" s="112" t="s">
        <v>179</v>
      </c>
      <c r="E14" s="112" t="s">
        <v>180</v>
      </c>
      <c r="F14" s="112" t="s">
        <v>125</v>
      </c>
      <c r="G14" s="216" t="s">
        <v>126</v>
      </c>
      <c r="H14" s="217"/>
      <c r="I14" s="217"/>
      <c r="J14" s="217"/>
      <c r="K14" s="217"/>
      <c r="L14" s="217"/>
      <c r="M14" s="217"/>
      <c r="N14" s="218"/>
      <c r="O14" s="21"/>
      <c r="P14" s="94"/>
      <c r="Q14" s="164"/>
    </row>
    <row r="15" spans="1:17" ht="15" thickTop="1" x14ac:dyDescent="0.35">
      <c r="A15" s="97"/>
      <c r="B15" s="89"/>
      <c r="C15" s="13"/>
      <c r="D15" s="11"/>
      <c r="E15" s="11"/>
      <c r="F15" s="154"/>
      <c r="G15" s="15"/>
      <c r="H15" s="15"/>
      <c r="I15" s="15"/>
      <c r="J15" s="15"/>
      <c r="K15" s="15"/>
      <c r="L15" s="15"/>
      <c r="M15" s="18"/>
      <c r="N15" s="95"/>
      <c r="O15" s="22"/>
      <c r="P15" s="159">
        <f>$G15+$H15+$L15+IF(ISBLANK($E15),0,$F15*VLOOKUP($E15,'INFO_Recyclable materials'!$F$6:$G$10,2,0))</f>
        <v>0</v>
      </c>
      <c r="Q15" s="165">
        <f>SUM(J15:N15)</f>
        <v>0</v>
      </c>
    </row>
    <row r="16" spans="1:17" x14ac:dyDescent="0.35">
      <c r="A16" s="97"/>
      <c r="B16" s="90"/>
      <c r="C16" s="4"/>
      <c r="D16" s="10"/>
      <c r="E16" s="10"/>
      <c r="F16" s="155"/>
      <c r="G16" s="16"/>
      <c r="H16" s="16"/>
      <c r="I16" s="16"/>
      <c r="J16" s="16"/>
      <c r="K16" s="16"/>
      <c r="L16" s="16"/>
      <c r="M16" s="19"/>
      <c r="N16" s="96"/>
      <c r="O16" s="22"/>
      <c r="P16" s="159">
        <f>$G16+$H16+$L16+IF(ISBLANK($E16),0,$F16*VLOOKUP($E16,'INFO_Recyclable materials'!$F$6:$G$10,2,0))</f>
        <v>0</v>
      </c>
      <c r="Q16" s="165">
        <f t="shared" ref="Q16:Q79" si="1">SUM(J16:N16)</f>
        <v>0</v>
      </c>
    </row>
    <row r="17" spans="1:17" x14ac:dyDescent="0.35">
      <c r="A17" s="97"/>
      <c r="B17" s="90"/>
      <c r="C17" s="4"/>
      <c r="D17" s="10"/>
      <c r="E17" s="10"/>
      <c r="F17" s="155"/>
      <c r="G17" s="16"/>
      <c r="H17" s="16"/>
      <c r="I17" s="16"/>
      <c r="J17" s="16"/>
      <c r="K17" s="16"/>
      <c r="L17" s="16"/>
      <c r="M17" s="19"/>
      <c r="N17" s="96"/>
      <c r="O17" s="22"/>
      <c r="P17" s="159">
        <f>$G17+$H17+$L17+IF(ISBLANK($E17),0,$F17*VLOOKUP($E17,'INFO_Recyclable materials'!$F$6:$G$10,2,0))</f>
        <v>0</v>
      </c>
      <c r="Q17" s="165">
        <f t="shared" si="1"/>
        <v>0</v>
      </c>
    </row>
    <row r="18" spans="1:17" x14ac:dyDescent="0.35">
      <c r="A18" s="97"/>
      <c r="B18" s="90"/>
      <c r="C18" s="4"/>
      <c r="D18" s="10"/>
      <c r="E18" s="10"/>
      <c r="F18" s="155"/>
      <c r="G18" s="16"/>
      <c r="H18" s="16"/>
      <c r="I18" s="16"/>
      <c r="J18" s="16"/>
      <c r="K18" s="16"/>
      <c r="L18" s="16"/>
      <c r="M18" s="19"/>
      <c r="N18" s="96"/>
      <c r="O18" s="22"/>
      <c r="P18" s="159">
        <f>$G18+$H18+$L18+IF(ISBLANK($E18),0,$F18*VLOOKUP($E18,'INFO_Recyclable materials'!$F$6:$G$10,2,0))</f>
        <v>0</v>
      </c>
      <c r="Q18" s="165">
        <f t="shared" si="1"/>
        <v>0</v>
      </c>
    </row>
    <row r="19" spans="1:17" x14ac:dyDescent="0.35">
      <c r="A19" s="97"/>
      <c r="B19" s="90"/>
      <c r="C19" s="4"/>
      <c r="D19" s="10"/>
      <c r="E19" s="10"/>
      <c r="F19" s="155"/>
      <c r="G19" s="16"/>
      <c r="H19" s="16"/>
      <c r="I19" s="16"/>
      <c r="J19" s="16"/>
      <c r="K19" s="16"/>
      <c r="L19" s="16"/>
      <c r="M19" s="19"/>
      <c r="N19" s="96"/>
      <c r="O19" s="22"/>
      <c r="P19" s="159">
        <f>$G19+$H19+$L19+IF(ISBLANK($E19),0,$F19*VLOOKUP($E19,'INFO_Recyclable materials'!$F$6:$G$10,2,0))</f>
        <v>0</v>
      </c>
      <c r="Q19" s="165">
        <f t="shared" si="1"/>
        <v>0</v>
      </c>
    </row>
    <row r="20" spans="1:17" x14ac:dyDescent="0.35">
      <c r="A20" s="97"/>
      <c r="B20" s="90"/>
      <c r="C20" s="4"/>
      <c r="D20" s="10"/>
      <c r="E20" s="10"/>
      <c r="F20" s="155"/>
      <c r="G20" s="16"/>
      <c r="H20" s="16"/>
      <c r="I20" s="16"/>
      <c r="J20" s="16"/>
      <c r="K20" s="16"/>
      <c r="L20" s="16"/>
      <c r="M20" s="19"/>
      <c r="N20" s="96"/>
      <c r="O20" s="22"/>
      <c r="P20" s="159">
        <f>$G20+$H20+$L20+IF(ISBLANK($E20),0,$F20*VLOOKUP($E20,'INFO_Recyclable materials'!$F$6:$G$10,2,0))</f>
        <v>0</v>
      </c>
      <c r="Q20" s="165">
        <f t="shared" si="1"/>
        <v>0</v>
      </c>
    </row>
    <row r="21" spans="1:17" x14ac:dyDescent="0.35">
      <c r="A21" s="97"/>
      <c r="B21" s="90"/>
      <c r="C21" s="4"/>
      <c r="D21" s="10"/>
      <c r="E21" s="10"/>
      <c r="F21" s="155"/>
      <c r="G21" s="16"/>
      <c r="H21" s="16"/>
      <c r="I21" s="16"/>
      <c r="J21" s="16"/>
      <c r="K21" s="16"/>
      <c r="L21" s="16"/>
      <c r="M21" s="19"/>
      <c r="N21" s="96"/>
      <c r="O21" s="22"/>
      <c r="P21" s="159">
        <f>$G21+$H21+$L21+IF(ISBLANK($E21),0,$F21*VLOOKUP($E21,'INFO_Recyclable materials'!$F$6:$G$10,2,0))</f>
        <v>0</v>
      </c>
      <c r="Q21" s="165">
        <f t="shared" si="1"/>
        <v>0</v>
      </c>
    </row>
    <row r="22" spans="1:17" x14ac:dyDescent="0.35">
      <c r="A22" s="97"/>
      <c r="B22" s="90"/>
      <c r="C22" s="4"/>
      <c r="D22" s="10"/>
      <c r="E22" s="10"/>
      <c r="F22" s="155"/>
      <c r="G22" s="16"/>
      <c r="H22" s="16"/>
      <c r="I22" s="16"/>
      <c r="J22" s="16"/>
      <c r="K22" s="16"/>
      <c r="L22" s="16"/>
      <c r="M22" s="19"/>
      <c r="N22" s="96"/>
      <c r="O22" s="22"/>
      <c r="P22" s="159">
        <f>$G22+$H22+$L22+IF(ISBLANK($E22),0,$F22*VLOOKUP($E22,'INFO_Recyclable materials'!$F$6:$G$10,2,0))</f>
        <v>0</v>
      </c>
      <c r="Q22" s="165">
        <f t="shared" si="1"/>
        <v>0</v>
      </c>
    </row>
    <row r="23" spans="1:17" x14ac:dyDescent="0.35">
      <c r="A23" s="97"/>
      <c r="B23" s="90"/>
      <c r="C23" s="4"/>
      <c r="D23" s="10"/>
      <c r="E23" s="10"/>
      <c r="F23" s="155"/>
      <c r="G23" s="16"/>
      <c r="H23" s="16"/>
      <c r="I23" s="16"/>
      <c r="J23" s="16"/>
      <c r="K23" s="16"/>
      <c r="L23" s="16"/>
      <c r="M23" s="19"/>
      <c r="N23" s="96"/>
      <c r="O23" s="22"/>
      <c r="P23" s="159">
        <f>$G23+$H23+$L23+IF(ISBLANK($E23),0,$F23*VLOOKUP($E23,'INFO_Recyclable materials'!$F$6:$G$10,2,0))</f>
        <v>0</v>
      </c>
      <c r="Q23" s="165">
        <f t="shared" si="1"/>
        <v>0</v>
      </c>
    </row>
    <row r="24" spans="1:17" x14ac:dyDescent="0.35">
      <c r="A24" s="97"/>
      <c r="B24" s="90"/>
      <c r="C24" s="4"/>
      <c r="D24" s="10"/>
      <c r="E24" s="10"/>
      <c r="F24" s="155"/>
      <c r="G24" s="16"/>
      <c r="H24" s="16"/>
      <c r="I24" s="16"/>
      <c r="J24" s="16"/>
      <c r="K24" s="16"/>
      <c r="L24" s="16"/>
      <c r="M24" s="19"/>
      <c r="N24" s="96"/>
      <c r="O24" s="22"/>
      <c r="P24" s="159">
        <f>$G24+$H24+$L24+IF(ISBLANK($E24),0,$F24*VLOOKUP($E24,'INFO_Recyclable materials'!$F$6:$G$10,2,0))</f>
        <v>0</v>
      </c>
      <c r="Q24" s="165">
        <f t="shared" si="1"/>
        <v>0</v>
      </c>
    </row>
    <row r="25" spans="1:17" x14ac:dyDescent="0.35">
      <c r="A25" s="97"/>
      <c r="B25" s="90"/>
      <c r="C25" s="4"/>
      <c r="D25" s="10"/>
      <c r="E25" s="10"/>
      <c r="F25" s="155"/>
      <c r="G25" s="16"/>
      <c r="H25" s="16"/>
      <c r="I25" s="16"/>
      <c r="J25" s="16"/>
      <c r="K25" s="16"/>
      <c r="L25" s="16"/>
      <c r="M25" s="19"/>
      <c r="N25" s="96"/>
      <c r="O25" s="22"/>
      <c r="P25" s="159">
        <f>$G25+$H25+$L25+IF(ISBLANK($E25),0,$F25*VLOOKUP($E25,'INFO_Recyclable materials'!$F$6:$G$10,2,0))</f>
        <v>0</v>
      </c>
      <c r="Q25" s="165">
        <f t="shared" si="1"/>
        <v>0</v>
      </c>
    </row>
    <row r="26" spans="1:17" x14ac:dyDescent="0.35">
      <c r="A26" s="97"/>
      <c r="B26" s="90"/>
      <c r="C26" s="4"/>
      <c r="D26" s="10"/>
      <c r="E26" s="10"/>
      <c r="F26" s="155"/>
      <c r="G26" s="16"/>
      <c r="H26" s="16"/>
      <c r="I26" s="16"/>
      <c r="J26" s="16"/>
      <c r="K26" s="16"/>
      <c r="L26" s="16"/>
      <c r="M26" s="19"/>
      <c r="N26" s="96"/>
      <c r="O26" s="22"/>
      <c r="P26" s="159">
        <f>$G26+$H26+$L26+IF(ISBLANK($E26),0,$F26*VLOOKUP($E26,'INFO_Recyclable materials'!$F$6:$G$10,2,0))</f>
        <v>0</v>
      </c>
      <c r="Q26" s="165">
        <f t="shared" si="1"/>
        <v>0</v>
      </c>
    </row>
    <row r="27" spans="1:17" x14ac:dyDescent="0.35">
      <c r="A27" s="97"/>
      <c r="B27" s="90"/>
      <c r="C27" s="4"/>
      <c r="D27" s="10"/>
      <c r="E27" s="10"/>
      <c r="F27" s="155"/>
      <c r="G27" s="16"/>
      <c r="H27" s="16"/>
      <c r="I27" s="16"/>
      <c r="J27" s="16"/>
      <c r="K27" s="16"/>
      <c r="L27" s="16"/>
      <c r="M27" s="19"/>
      <c r="N27" s="96"/>
      <c r="O27" s="22"/>
      <c r="P27" s="159">
        <f>$G27+$H27+$L27+IF(ISBLANK($E27),0,$F27*VLOOKUP($E27,'INFO_Recyclable materials'!$F$6:$G$10,2,0))</f>
        <v>0</v>
      </c>
      <c r="Q27" s="165">
        <f t="shared" si="1"/>
        <v>0</v>
      </c>
    </row>
    <row r="28" spans="1:17" x14ac:dyDescent="0.35">
      <c r="A28" s="97"/>
      <c r="B28" s="90"/>
      <c r="C28" s="4"/>
      <c r="D28" s="10"/>
      <c r="E28" s="10"/>
      <c r="F28" s="155"/>
      <c r="G28" s="16"/>
      <c r="H28" s="16"/>
      <c r="I28" s="16"/>
      <c r="J28" s="16"/>
      <c r="K28" s="16"/>
      <c r="L28" s="16"/>
      <c r="M28" s="19"/>
      <c r="N28" s="96"/>
      <c r="O28" s="22"/>
      <c r="P28" s="159">
        <f>$G28+$H28+$L28+IF(ISBLANK($E28),0,$F28*VLOOKUP($E28,'INFO_Recyclable materials'!$F$6:$G$10,2,0))</f>
        <v>0</v>
      </c>
      <c r="Q28" s="165">
        <f t="shared" si="1"/>
        <v>0</v>
      </c>
    </row>
    <row r="29" spans="1:17" x14ac:dyDescent="0.35">
      <c r="A29" s="97"/>
      <c r="B29" s="90"/>
      <c r="C29" s="4"/>
      <c r="D29" s="10"/>
      <c r="E29" s="10"/>
      <c r="F29" s="155"/>
      <c r="G29" s="16"/>
      <c r="H29" s="16"/>
      <c r="I29" s="16"/>
      <c r="J29" s="16"/>
      <c r="K29" s="16"/>
      <c r="L29" s="16"/>
      <c r="M29" s="19"/>
      <c r="N29" s="96"/>
      <c r="O29" s="22"/>
      <c r="P29" s="159">
        <f>$G29+$H29+$L29+IF(ISBLANK($E29),0,$F29*VLOOKUP($E29,'INFO_Recyclable materials'!$F$6:$G$10,2,0))</f>
        <v>0</v>
      </c>
      <c r="Q29" s="165">
        <f t="shared" si="1"/>
        <v>0</v>
      </c>
    </row>
    <row r="30" spans="1:17" x14ac:dyDescent="0.35">
      <c r="A30" s="97"/>
      <c r="B30" s="90"/>
      <c r="C30" s="4"/>
      <c r="D30" s="10"/>
      <c r="E30" s="10"/>
      <c r="F30" s="155"/>
      <c r="G30" s="16"/>
      <c r="H30" s="16"/>
      <c r="I30" s="16"/>
      <c r="J30" s="16"/>
      <c r="K30" s="16"/>
      <c r="L30" s="16"/>
      <c r="M30" s="19"/>
      <c r="N30" s="96"/>
      <c r="O30" s="22"/>
      <c r="P30" s="159">
        <f>$G30+$H30+$L30+IF(ISBLANK($E30),0,$F30*VLOOKUP($E30,'INFO_Recyclable materials'!$F$6:$G$10,2,0))</f>
        <v>0</v>
      </c>
      <c r="Q30" s="165">
        <f t="shared" si="1"/>
        <v>0</v>
      </c>
    </row>
    <row r="31" spans="1:17" x14ac:dyDescent="0.35">
      <c r="A31" s="97"/>
      <c r="B31" s="90"/>
      <c r="C31" s="4"/>
      <c r="D31" s="10"/>
      <c r="E31" s="10"/>
      <c r="F31" s="155"/>
      <c r="G31" s="16"/>
      <c r="H31" s="16"/>
      <c r="I31" s="16"/>
      <c r="J31" s="16"/>
      <c r="K31" s="16"/>
      <c r="L31" s="16"/>
      <c r="M31" s="19"/>
      <c r="N31" s="96"/>
      <c r="O31" s="22"/>
      <c r="P31" s="159">
        <f>$G31+$H31+$L31+IF(ISBLANK($E31),0,$F31*VLOOKUP($E31,'INFO_Recyclable materials'!$F$6:$G$10,2,0))</f>
        <v>0</v>
      </c>
      <c r="Q31" s="165">
        <f t="shared" si="1"/>
        <v>0</v>
      </c>
    </row>
    <row r="32" spans="1:17" x14ac:dyDescent="0.35">
      <c r="A32" s="97"/>
      <c r="B32" s="90"/>
      <c r="C32" s="4"/>
      <c r="D32" s="10"/>
      <c r="E32" s="10"/>
      <c r="F32" s="155"/>
      <c r="G32" s="16"/>
      <c r="H32" s="16"/>
      <c r="I32" s="16"/>
      <c r="J32" s="16"/>
      <c r="K32" s="16"/>
      <c r="L32" s="16"/>
      <c r="M32" s="19"/>
      <c r="N32" s="96"/>
      <c r="O32" s="22"/>
      <c r="P32" s="159">
        <f>$G32+$H32+$L32+IF(ISBLANK($E32),0,$F32*VLOOKUP($E32,'INFO_Recyclable materials'!$F$6:$G$10,2,0))</f>
        <v>0</v>
      </c>
      <c r="Q32" s="165">
        <f t="shared" si="1"/>
        <v>0</v>
      </c>
    </row>
    <row r="33" spans="1:17" x14ac:dyDescent="0.35">
      <c r="A33" s="97"/>
      <c r="B33" s="90"/>
      <c r="C33" s="4"/>
      <c r="D33" s="10"/>
      <c r="E33" s="10"/>
      <c r="F33" s="155"/>
      <c r="G33" s="16"/>
      <c r="H33" s="16"/>
      <c r="I33" s="16"/>
      <c r="J33" s="16"/>
      <c r="K33" s="16"/>
      <c r="L33" s="16"/>
      <c r="M33" s="19"/>
      <c r="N33" s="96"/>
      <c r="O33" s="22"/>
      <c r="P33" s="159">
        <f>$G33+$H33+$L33+IF(ISBLANK($E33),0,$F33*VLOOKUP($E33,'INFO_Recyclable materials'!$F$6:$G$10,2,0))</f>
        <v>0</v>
      </c>
      <c r="Q33" s="165">
        <f t="shared" si="1"/>
        <v>0</v>
      </c>
    </row>
    <row r="34" spans="1:17" x14ac:dyDescent="0.35">
      <c r="A34" s="97"/>
      <c r="B34" s="90"/>
      <c r="C34" s="4"/>
      <c r="D34" s="10"/>
      <c r="E34" s="10"/>
      <c r="F34" s="155"/>
      <c r="G34" s="16"/>
      <c r="H34" s="16"/>
      <c r="I34" s="16"/>
      <c r="J34" s="16"/>
      <c r="K34" s="16"/>
      <c r="L34" s="16"/>
      <c r="M34" s="19"/>
      <c r="N34" s="96"/>
      <c r="O34" s="22"/>
      <c r="P34" s="159">
        <f>$G34+$H34+$L34+IF(ISBLANK($E34),0,$F34*VLOOKUP($E34,'INFO_Recyclable materials'!$F$6:$G$10,2,0))</f>
        <v>0</v>
      </c>
      <c r="Q34" s="165">
        <f t="shared" si="1"/>
        <v>0</v>
      </c>
    </row>
    <row r="35" spans="1:17" x14ac:dyDescent="0.35">
      <c r="A35" s="97"/>
      <c r="B35" s="90"/>
      <c r="C35" s="4"/>
      <c r="D35" s="10"/>
      <c r="E35" s="10"/>
      <c r="F35" s="155"/>
      <c r="G35" s="16"/>
      <c r="H35" s="16"/>
      <c r="I35" s="16"/>
      <c r="J35" s="16"/>
      <c r="K35" s="16"/>
      <c r="L35" s="16"/>
      <c r="M35" s="19"/>
      <c r="N35" s="96"/>
      <c r="O35" s="22"/>
      <c r="P35" s="159">
        <f>$G35+$H35+$L35+IF(ISBLANK($E35),0,$F35*VLOOKUP($E35,'INFO_Recyclable materials'!$F$6:$G$10,2,0))</f>
        <v>0</v>
      </c>
      <c r="Q35" s="165">
        <f t="shared" si="1"/>
        <v>0</v>
      </c>
    </row>
    <row r="36" spans="1:17" x14ac:dyDescent="0.35">
      <c r="A36" s="97"/>
      <c r="B36" s="90"/>
      <c r="C36" s="4"/>
      <c r="D36" s="10"/>
      <c r="E36" s="10"/>
      <c r="F36" s="155"/>
      <c r="G36" s="16"/>
      <c r="H36" s="16"/>
      <c r="I36" s="16"/>
      <c r="J36" s="16"/>
      <c r="K36" s="16"/>
      <c r="L36" s="16"/>
      <c r="M36" s="19"/>
      <c r="N36" s="96"/>
      <c r="O36" s="22"/>
      <c r="P36" s="159">
        <f>$G36+$H36+$L36+IF(ISBLANK($E36),0,$F36*VLOOKUP($E36,'INFO_Recyclable materials'!$F$6:$G$10,2,0))</f>
        <v>0</v>
      </c>
      <c r="Q36" s="165">
        <f t="shared" si="1"/>
        <v>0</v>
      </c>
    </row>
    <row r="37" spans="1:17" x14ac:dyDescent="0.35">
      <c r="A37" s="97"/>
      <c r="B37" s="90"/>
      <c r="C37" s="4"/>
      <c r="D37" s="10"/>
      <c r="E37" s="10"/>
      <c r="F37" s="155"/>
      <c r="G37" s="16"/>
      <c r="H37" s="16"/>
      <c r="I37" s="16"/>
      <c r="J37" s="16"/>
      <c r="K37" s="16"/>
      <c r="L37" s="16"/>
      <c r="M37" s="19"/>
      <c r="N37" s="96"/>
      <c r="O37" s="22"/>
      <c r="P37" s="159">
        <f>$G37+$H37+$L37+IF(ISBLANK($E37),0,$F37*VLOOKUP($E37,'INFO_Recyclable materials'!$F$6:$G$10,2,0))</f>
        <v>0</v>
      </c>
      <c r="Q37" s="165">
        <f t="shared" si="1"/>
        <v>0</v>
      </c>
    </row>
    <row r="38" spans="1:17" x14ac:dyDescent="0.35">
      <c r="A38" s="97"/>
      <c r="B38" s="90"/>
      <c r="C38" s="4"/>
      <c r="D38" s="10"/>
      <c r="E38" s="10"/>
      <c r="F38" s="155"/>
      <c r="G38" s="16"/>
      <c r="H38" s="16"/>
      <c r="I38" s="16"/>
      <c r="J38" s="16"/>
      <c r="K38" s="16"/>
      <c r="L38" s="16"/>
      <c r="M38" s="19"/>
      <c r="N38" s="96"/>
      <c r="O38" s="22"/>
      <c r="P38" s="159">
        <f>$G38+$H38+$L38+IF(ISBLANK($E38),0,$F38*VLOOKUP($E38,'INFO_Recyclable materials'!$F$6:$G$10,2,0))</f>
        <v>0</v>
      </c>
      <c r="Q38" s="165">
        <f t="shared" si="1"/>
        <v>0</v>
      </c>
    </row>
    <row r="39" spans="1:17" x14ac:dyDescent="0.35">
      <c r="A39" s="97"/>
      <c r="B39" s="90"/>
      <c r="C39" s="4"/>
      <c r="D39" s="10"/>
      <c r="E39" s="10"/>
      <c r="F39" s="155"/>
      <c r="G39" s="16"/>
      <c r="H39" s="16"/>
      <c r="I39" s="16"/>
      <c r="J39" s="16"/>
      <c r="K39" s="16"/>
      <c r="L39" s="16"/>
      <c r="M39" s="19"/>
      <c r="N39" s="96"/>
      <c r="O39" s="22"/>
      <c r="P39" s="159">
        <f>$G39+$H39+$L39+IF(ISBLANK($E39),0,$F39*VLOOKUP($E39,'INFO_Recyclable materials'!$F$6:$G$10,2,0))</f>
        <v>0</v>
      </c>
      <c r="Q39" s="165">
        <f t="shared" si="1"/>
        <v>0</v>
      </c>
    </row>
    <row r="40" spans="1:17" x14ac:dyDescent="0.35">
      <c r="A40" s="97"/>
      <c r="B40" s="90"/>
      <c r="C40" s="4"/>
      <c r="D40" s="10"/>
      <c r="E40" s="10"/>
      <c r="F40" s="155"/>
      <c r="G40" s="16"/>
      <c r="H40" s="16"/>
      <c r="I40" s="16"/>
      <c r="J40" s="16"/>
      <c r="K40" s="16"/>
      <c r="L40" s="16"/>
      <c r="M40" s="19"/>
      <c r="N40" s="96"/>
      <c r="O40" s="22"/>
      <c r="P40" s="159">
        <f>$G40+$H40+$L40+IF(ISBLANK($E40),0,$F40*VLOOKUP($E40,'INFO_Recyclable materials'!$F$6:$G$10,2,0))</f>
        <v>0</v>
      </c>
      <c r="Q40" s="165">
        <f t="shared" si="1"/>
        <v>0</v>
      </c>
    </row>
    <row r="41" spans="1:17" x14ac:dyDescent="0.35">
      <c r="A41" s="97"/>
      <c r="B41" s="90"/>
      <c r="C41" s="4"/>
      <c r="D41" s="10"/>
      <c r="E41" s="10"/>
      <c r="F41" s="155"/>
      <c r="G41" s="16"/>
      <c r="H41" s="16"/>
      <c r="I41" s="16"/>
      <c r="J41" s="16"/>
      <c r="K41" s="16"/>
      <c r="L41" s="16"/>
      <c r="M41" s="19"/>
      <c r="N41" s="96"/>
      <c r="O41" s="22"/>
      <c r="P41" s="159">
        <f>$G41+$H41+$L41+IF(ISBLANK($E41),0,$F41*VLOOKUP($E41,'INFO_Recyclable materials'!$F$6:$G$10,2,0))</f>
        <v>0</v>
      </c>
      <c r="Q41" s="165">
        <f t="shared" si="1"/>
        <v>0</v>
      </c>
    </row>
    <row r="42" spans="1:17" x14ac:dyDescent="0.35">
      <c r="A42" s="97"/>
      <c r="B42" s="90"/>
      <c r="C42" s="4"/>
      <c r="D42" s="10"/>
      <c r="E42" s="10"/>
      <c r="F42" s="155"/>
      <c r="G42" s="16"/>
      <c r="H42" s="16"/>
      <c r="I42" s="16"/>
      <c r="J42" s="16"/>
      <c r="K42" s="16"/>
      <c r="L42" s="16"/>
      <c r="M42" s="19"/>
      <c r="N42" s="96"/>
      <c r="O42" s="22"/>
      <c r="P42" s="159">
        <f>$G42+$H42+$L42+IF(ISBLANK($E42),0,$F42*VLOOKUP($E42,'INFO_Recyclable materials'!$F$6:$G$10,2,0))</f>
        <v>0</v>
      </c>
      <c r="Q42" s="165">
        <f t="shared" si="1"/>
        <v>0</v>
      </c>
    </row>
    <row r="43" spans="1:17" x14ac:dyDescent="0.35">
      <c r="A43" s="97"/>
      <c r="B43" s="90"/>
      <c r="C43" s="4"/>
      <c r="D43" s="10"/>
      <c r="E43" s="10"/>
      <c r="F43" s="155"/>
      <c r="G43" s="16"/>
      <c r="H43" s="16"/>
      <c r="I43" s="16"/>
      <c r="J43" s="16"/>
      <c r="K43" s="16"/>
      <c r="L43" s="16"/>
      <c r="M43" s="19"/>
      <c r="N43" s="96"/>
      <c r="O43" s="22"/>
      <c r="P43" s="159">
        <f>$G43+$H43+$L43+IF(ISBLANK($E43),0,$F43*VLOOKUP($E43,'INFO_Recyclable materials'!$F$6:$G$10,2,0))</f>
        <v>0</v>
      </c>
      <c r="Q43" s="165">
        <f t="shared" si="1"/>
        <v>0</v>
      </c>
    </row>
    <row r="44" spans="1:17" x14ac:dyDescent="0.35">
      <c r="A44" s="97"/>
      <c r="B44" s="90"/>
      <c r="C44" s="4"/>
      <c r="D44" s="10"/>
      <c r="E44" s="10"/>
      <c r="F44" s="155"/>
      <c r="G44" s="16"/>
      <c r="H44" s="16"/>
      <c r="I44" s="16"/>
      <c r="J44" s="16"/>
      <c r="K44" s="16"/>
      <c r="L44" s="16"/>
      <c r="M44" s="19"/>
      <c r="N44" s="96"/>
      <c r="O44" s="22"/>
      <c r="P44" s="159">
        <f>$G44+$H44+$L44+IF(ISBLANK($E44),0,$F44*VLOOKUP($E44,'INFO_Recyclable materials'!$F$6:$G$10,2,0))</f>
        <v>0</v>
      </c>
      <c r="Q44" s="165">
        <f t="shared" si="1"/>
        <v>0</v>
      </c>
    </row>
    <row r="45" spans="1:17" x14ac:dyDescent="0.35">
      <c r="A45" s="97"/>
      <c r="B45" s="90"/>
      <c r="C45" s="4"/>
      <c r="D45" s="10"/>
      <c r="E45" s="10"/>
      <c r="F45" s="155"/>
      <c r="G45" s="16"/>
      <c r="H45" s="16"/>
      <c r="I45" s="16"/>
      <c r="J45" s="16"/>
      <c r="K45" s="16"/>
      <c r="L45" s="16"/>
      <c r="M45" s="19"/>
      <c r="N45" s="96"/>
      <c r="O45" s="22"/>
      <c r="P45" s="159">
        <f>$G45+$H45+$L45+IF(ISBLANK($E45),0,$F45*VLOOKUP($E45,'INFO_Recyclable materials'!$F$6:$G$10,2,0))</f>
        <v>0</v>
      </c>
      <c r="Q45" s="165">
        <f t="shared" si="1"/>
        <v>0</v>
      </c>
    </row>
    <row r="46" spans="1:17" x14ac:dyDescent="0.35">
      <c r="A46" s="97"/>
      <c r="B46" s="90"/>
      <c r="C46" s="4"/>
      <c r="D46" s="10"/>
      <c r="E46" s="10"/>
      <c r="F46" s="155"/>
      <c r="G46" s="16"/>
      <c r="H46" s="16"/>
      <c r="I46" s="16"/>
      <c r="J46" s="16"/>
      <c r="K46" s="16"/>
      <c r="L46" s="16"/>
      <c r="M46" s="19"/>
      <c r="N46" s="96"/>
      <c r="O46" s="22"/>
      <c r="P46" s="159">
        <f>$G46+$H46+$L46+IF(ISBLANK($E46),0,$F46*VLOOKUP($E46,'INFO_Recyclable materials'!$F$6:$G$10,2,0))</f>
        <v>0</v>
      </c>
      <c r="Q46" s="165">
        <f t="shared" si="1"/>
        <v>0</v>
      </c>
    </row>
    <row r="47" spans="1:17" x14ac:dyDescent="0.35">
      <c r="A47" s="97"/>
      <c r="B47" s="90"/>
      <c r="C47" s="4"/>
      <c r="D47" s="10"/>
      <c r="E47" s="10"/>
      <c r="F47" s="155"/>
      <c r="G47" s="16"/>
      <c r="H47" s="16"/>
      <c r="I47" s="16"/>
      <c r="J47" s="16"/>
      <c r="K47" s="16"/>
      <c r="L47" s="16"/>
      <c r="M47" s="19"/>
      <c r="N47" s="96"/>
      <c r="O47" s="22"/>
      <c r="P47" s="159">
        <f>$G47+$H47+$L47+IF(ISBLANK($E47),0,$F47*VLOOKUP($E47,'INFO_Recyclable materials'!$F$6:$G$10,2,0))</f>
        <v>0</v>
      </c>
      <c r="Q47" s="165">
        <f t="shared" si="1"/>
        <v>0</v>
      </c>
    </row>
    <row r="48" spans="1:17" x14ac:dyDescent="0.35">
      <c r="A48" s="97"/>
      <c r="B48" s="90"/>
      <c r="C48" s="4"/>
      <c r="D48" s="10"/>
      <c r="E48" s="10"/>
      <c r="F48" s="155"/>
      <c r="G48" s="16"/>
      <c r="H48" s="16"/>
      <c r="I48" s="16"/>
      <c r="J48" s="16"/>
      <c r="K48" s="16"/>
      <c r="L48" s="16"/>
      <c r="M48" s="19"/>
      <c r="N48" s="96"/>
      <c r="O48" s="22"/>
      <c r="P48" s="159">
        <f>$G48+$H48+$L48+IF(ISBLANK($E48),0,$F48*VLOOKUP($E48,'INFO_Recyclable materials'!$F$6:$G$10,2,0))</f>
        <v>0</v>
      </c>
      <c r="Q48" s="165">
        <f t="shared" si="1"/>
        <v>0</v>
      </c>
    </row>
    <row r="49" spans="1:17" x14ac:dyDescent="0.35">
      <c r="A49" s="97"/>
      <c r="B49" s="90"/>
      <c r="C49" s="4"/>
      <c r="D49" s="10"/>
      <c r="E49" s="10"/>
      <c r="F49" s="155"/>
      <c r="G49" s="16"/>
      <c r="H49" s="16"/>
      <c r="I49" s="16"/>
      <c r="J49" s="16"/>
      <c r="K49" s="16"/>
      <c r="L49" s="16"/>
      <c r="M49" s="19"/>
      <c r="N49" s="96"/>
      <c r="O49" s="22"/>
      <c r="P49" s="159">
        <f>$G49+$H49+$L49+IF(ISBLANK($E49),0,$F49*VLOOKUP($E49,'INFO_Recyclable materials'!$F$6:$G$10,2,0))</f>
        <v>0</v>
      </c>
      <c r="Q49" s="165">
        <f t="shared" si="1"/>
        <v>0</v>
      </c>
    </row>
    <row r="50" spans="1:17" x14ac:dyDescent="0.35">
      <c r="A50" s="97"/>
      <c r="B50" s="90"/>
      <c r="C50" s="4"/>
      <c r="D50" s="10"/>
      <c r="E50" s="10"/>
      <c r="F50" s="155"/>
      <c r="G50" s="16"/>
      <c r="H50" s="16"/>
      <c r="I50" s="16"/>
      <c r="J50" s="16"/>
      <c r="K50" s="16"/>
      <c r="L50" s="16"/>
      <c r="M50" s="19"/>
      <c r="N50" s="96"/>
      <c r="O50" s="22"/>
      <c r="P50" s="159">
        <f>$G50+$H50+$L50+IF(ISBLANK($E50),0,$F50*VLOOKUP($E50,'INFO_Recyclable materials'!$F$6:$G$10,2,0))</f>
        <v>0</v>
      </c>
      <c r="Q50" s="165">
        <f t="shared" si="1"/>
        <v>0</v>
      </c>
    </row>
    <row r="51" spans="1:17" x14ac:dyDescent="0.35">
      <c r="A51" s="97"/>
      <c r="B51" s="90"/>
      <c r="C51" s="4"/>
      <c r="D51" s="10"/>
      <c r="E51" s="10"/>
      <c r="F51" s="155"/>
      <c r="G51" s="16"/>
      <c r="H51" s="16"/>
      <c r="I51" s="16"/>
      <c r="J51" s="16"/>
      <c r="K51" s="16"/>
      <c r="L51" s="16"/>
      <c r="M51" s="19"/>
      <c r="N51" s="96"/>
      <c r="O51" s="22"/>
      <c r="P51" s="159">
        <f>$G51+$H51+$L51+IF(ISBLANK($E51),0,$F51*VLOOKUP($E51,'INFO_Recyclable materials'!$F$6:$G$10,2,0))</f>
        <v>0</v>
      </c>
      <c r="Q51" s="165">
        <f t="shared" si="1"/>
        <v>0</v>
      </c>
    </row>
    <row r="52" spans="1:17" x14ac:dyDescent="0.35">
      <c r="A52" s="97"/>
      <c r="B52" s="90"/>
      <c r="C52" s="4"/>
      <c r="D52" s="10"/>
      <c r="E52" s="10"/>
      <c r="F52" s="155"/>
      <c r="G52" s="16"/>
      <c r="H52" s="16"/>
      <c r="I52" s="16"/>
      <c r="J52" s="16"/>
      <c r="K52" s="16"/>
      <c r="L52" s="16"/>
      <c r="M52" s="19"/>
      <c r="N52" s="96"/>
      <c r="O52" s="22"/>
      <c r="P52" s="159">
        <f>$G52+$H52+$L52+IF(ISBLANK($E52),0,$F52*VLOOKUP($E52,'INFO_Recyclable materials'!$F$6:$G$10,2,0))</f>
        <v>0</v>
      </c>
      <c r="Q52" s="165">
        <f t="shared" si="1"/>
        <v>0</v>
      </c>
    </row>
    <row r="53" spans="1:17" x14ac:dyDescent="0.35">
      <c r="A53" s="97"/>
      <c r="B53" s="90"/>
      <c r="C53" s="4"/>
      <c r="D53" s="10"/>
      <c r="E53" s="10"/>
      <c r="F53" s="155"/>
      <c r="G53" s="16"/>
      <c r="H53" s="16"/>
      <c r="I53" s="16"/>
      <c r="J53" s="16"/>
      <c r="K53" s="16"/>
      <c r="L53" s="16"/>
      <c r="M53" s="19"/>
      <c r="N53" s="96"/>
      <c r="O53" s="22"/>
      <c r="P53" s="159">
        <f>$G53+$H53+$L53+IF(ISBLANK($E53),0,$F53*VLOOKUP($E53,'INFO_Recyclable materials'!$F$6:$G$10,2,0))</f>
        <v>0</v>
      </c>
      <c r="Q53" s="165">
        <f t="shared" si="1"/>
        <v>0</v>
      </c>
    </row>
    <row r="54" spans="1:17" x14ac:dyDescent="0.35">
      <c r="A54" s="97"/>
      <c r="B54" s="90"/>
      <c r="C54" s="4"/>
      <c r="D54" s="10"/>
      <c r="E54" s="10"/>
      <c r="F54" s="155"/>
      <c r="G54" s="16"/>
      <c r="H54" s="16"/>
      <c r="I54" s="16"/>
      <c r="J54" s="16"/>
      <c r="K54" s="16"/>
      <c r="L54" s="16"/>
      <c r="M54" s="19"/>
      <c r="N54" s="96"/>
      <c r="O54" s="22"/>
      <c r="P54" s="159">
        <f>$G54+$H54+$L54+IF(ISBLANK($E54),0,$F54*VLOOKUP($E54,'INFO_Recyclable materials'!$F$6:$G$10,2,0))</f>
        <v>0</v>
      </c>
      <c r="Q54" s="165">
        <f t="shared" si="1"/>
        <v>0</v>
      </c>
    </row>
    <row r="55" spans="1:17" x14ac:dyDescent="0.35">
      <c r="A55" s="97"/>
      <c r="B55" s="90"/>
      <c r="C55" s="4"/>
      <c r="D55" s="10"/>
      <c r="E55" s="10"/>
      <c r="F55" s="155"/>
      <c r="G55" s="16"/>
      <c r="H55" s="16"/>
      <c r="I55" s="16"/>
      <c r="J55" s="16"/>
      <c r="K55" s="16"/>
      <c r="L55" s="16"/>
      <c r="M55" s="19"/>
      <c r="N55" s="96"/>
      <c r="O55" s="22"/>
      <c r="P55" s="159">
        <f>$G55+$H55+$L55+IF(ISBLANK($E55),0,$F55*VLOOKUP($E55,'INFO_Recyclable materials'!$F$6:$G$10,2,0))</f>
        <v>0</v>
      </c>
      <c r="Q55" s="165">
        <f t="shared" si="1"/>
        <v>0</v>
      </c>
    </row>
    <row r="56" spans="1:17" x14ac:dyDescent="0.35">
      <c r="A56" s="97"/>
      <c r="B56" s="90"/>
      <c r="C56" s="4"/>
      <c r="D56" s="10"/>
      <c r="E56" s="10"/>
      <c r="F56" s="155"/>
      <c r="G56" s="16"/>
      <c r="H56" s="16"/>
      <c r="I56" s="16"/>
      <c r="J56" s="16"/>
      <c r="K56" s="16"/>
      <c r="L56" s="16"/>
      <c r="M56" s="19"/>
      <c r="N56" s="96"/>
      <c r="O56" s="22"/>
      <c r="P56" s="159">
        <f>$G56+$H56+$L56+IF(ISBLANK($E56),0,$F56*VLOOKUP($E56,'INFO_Recyclable materials'!$F$6:$G$10,2,0))</f>
        <v>0</v>
      </c>
      <c r="Q56" s="165">
        <f t="shared" si="1"/>
        <v>0</v>
      </c>
    </row>
    <row r="57" spans="1:17" x14ac:dyDescent="0.35">
      <c r="A57" s="97"/>
      <c r="B57" s="90"/>
      <c r="C57" s="4"/>
      <c r="D57" s="10"/>
      <c r="E57" s="10"/>
      <c r="F57" s="155"/>
      <c r="G57" s="16"/>
      <c r="H57" s="16"/>
      <c r="I57" s="16"/>
      <c r="J57" s="16"/>
      <c r="K57" s="16"/>
      <c r="L57" s="16"/>
      <c r="M57" s="19"/>
      <c r="N57" s="96"/>
      <c r="O57" s="22"/>
      <c r="P57" s="159">
        <f>$G57+$H57+$L57+IF(ISBLANK($E57),0,$F57*VLOOKUP($E57,'INFO_Recyclable materials'!$F$6:$G$10,2,0))</f>
        <v>0</v>
      </c>
      <c r="Q57" s="165">
        <f t="shared" si="1"/>
        <v>0</v>
      </c>
    </row>
    <row r="58" spans="1:17" x14ac:dyDescent="0.35">
      <c r="A58" s="97"/>
      <c r="B58" s="90"/>
      <c r="C58" s="4"/>
      <c r="D58" s="10"/>
      <c r="E58" s="10"/>
      <c r="F58" s="155"/>
      <c r="G58" s="16"/>
      <c r="H58" s="16"/>
      <c r="I58" s="16"/>
      <c r="J58" s="16"/>
      <c r="K58" s="16"/>
      <c r="L58" s="16"/>
      <c r="M58" s="19"/>
      <c r="N58" s="96"/>
      <c r="O58" s="22"/>
      <c r="P58" s="159">
        <f>$G58+$H58+$L58+IF(ISBLANK($E58),0,$F58*VLOOKUP($E58,'INFO_Recyclable materials'!$F$6:$G$10,2,0))</f>
        <v>0</v>
      </c>
      <c r="Q58" s="165">
        <f t="shared" si="1"/>
        <v>0</v>
      </c>
    </row>
    <row r="59" spans="1:17" x14ac:dyDescent="0.35">
      <c r="A59" s="97"/>
      <c r="B59" s="90"/>
      <c r="C59" s="4"/>
      <c r="D59" s="10"/>
      <c r="E59" s="10"/>
      <c r="F59" s="155"/>
      <c r="G59" s="16"/>
      <c r="H59" s="16"/>
      <c r="I59" s="16"/>
      <c r="J59" s="16"/>
      <c r="K59" s="16"/>
      <c r="L59" s="16"/>
      <c r="M59" s="19"/>
      <c r="N59" s="96"/>
      <c r="O59" s="22"/>
      <c r="P59" s="159">
        <f>$G59+$H59+$L59+IF(ISBLANK($E59),0,$F59*VLOOKUP($E59,'INFO_Recyclable materials'!$F$6:$G$10,2,0))</f>
        <v>0</v>
      </c>
      <c r="Q59" s="165">
        <f t="shared" si="1"/>
        <v>0</v>
      </c>
    </row>
    <row r="60" spans="1:17" x14ac:dyDescent="0.35">
      <c r="A60" s="97"/>
      <c r="B60" s="90"/>
      <c r="C60" s="4"/>
      <c r="D60" s="10"/>
      <c r="E60" s="10"/>
      <c r="F60" s="155"/>
      <c r="G60" s="16"/>
      <c r="H60" s="16"/>
      <c r="I60" s="16"/>
      <c r="J60" s="16"/>
      <c r="K60" s="16"/>
      <c r="L60" s="16"/>
      <c r="M60" s="19"/>
      <c r="N60" s="96"/>
      <c r="O60" s="22"/>
      <c r="P60" s="159">
        <f>$G60+$H60+$L60+IF(ISBLANK($E60),0,$F60*VLOOKUP($E60,'INFO_Recyclable materials'!$F$6:$G$10,2,0))</f>
        <v>0</v>
      </c>
      <c r="Q60" s="165">
        <f t="shared" si="1"/>
        <v>0</v>
      </c>
    </row>
    <row r="61" spans="1:17" x14ac:dyDescent="0.35">
      <c r="A61" s="97"/>
      <c r="B61" s="90"/>
      <c r="C61" s="4"/>
      <c r="D61" s="10"/>
      <c r="E61" s="10"/>
      <c r="F61" s="155"/>
      <c r="G61" s="16"/>
      <c r="H61" s="16"/>
      <c r="I61" s="16"/>
      <c r="J61" s="16"/>
      <c r="K61" s="16"/>
      <c r="L61" s="16"/>
      <c r="M61" s="19"/>
      <c r="N61" s="96"/>
      <c r="O61" s="22"/>
      <c r="P61" s="159">
        <f>$G61+$H61+$L61+IF(ISBLANK($E61),0,$F61*VLOOKUP($E61,'INFO_Recyclable materials'!$F$6:$G$10,2,0))</f>
        <v>0</v>
      </c>
      <c r="Q61" s="165">
        <f t="shared" si="1"/>
        <v>0</v>
      </c>
    </row>
    <row r="62" spans="1:17" x14ac:dyDescent="0.35">
      <c r="A62" s="97"/>
      <c r="B62" s="90"/>
      <c r="C62" s="4"/>
      <c r="D62" s="10"/>
      <c r="E62" s="10"/>
      <c r="F62" s="155"/>
      <c r="G62" s="16"/>
      <c r="H62" s="16"/>
      <c r="I62" s="16"/>
      <c r="J62" s="16"/>
      <c r="K62" s="16"/>
      <c r="L62" s="16"/>
      <c r="M62" s="19"/>
      <c r="N62" s="96"/>
      <c r="O62" s="22"/>
      <c r="P62" s="159">
        <f>$G62+$H62+$L62+IF(ISBLANK($E62),0,$F62*VLOOKUP($E62,'INFO_Recyclable materials'!$F$6:$G$10,2,0))</f>
        <v>0</v>
      </c>
      <c r="Q62" s="165">
        <f t="shared" si="1"/>
        <v>0</v>
      </c>
    </row>
    <row r="63" spans="1:17" x14ac:dyDescent="0.35">
      <c r="A63" s="97"/>
      <c r="B63" s="90"/>
      <c r="C63" s="4"/>
      <c r="D63" s="10"/>
      <c r="E63" s="10"/>
      <c r="F63" s="155"/>
      <c r="G63" s="16"/>
      <c r="H63" s="16"/>
      <c r="I63" s="16"/>
      <c r="J63" s="16"/>
      <c r="K63" s="16"/>
      <c r="L63" s="16"/>
      <c r="M63" s="19"/>
      <c r="N63" s="96"/>
      <c r="O63" s="22"/>
      <c r="P63" s="159">
        <f>$G63+$H63+$L63+IF(ISBLANK($E63),0,$F63*VLOOKUP($E63,'INFO_Recyclable materials'!$F$6:$G$10,2,0))</f>
        <v>0</v>
      </c>
      <c r="Q63" s="165">
        <f t="shared" si="1"/>
        <v>0</v>
      </c>
    </row>
    <row r="64" spans="1:17" x14ac:dyDescent="0.35">
      <c r="A64" s="97"/>
      <c r="B64" s="90"/>
      <c r="C64" s="4"/>
      <c r="D64" s="10"/>
      <c r="E64" s="10"/>
      <c r="F64" s="155"/>
      <c r="G64" s="16"/>
      <c r="H64" s="16"/>
      <c r="I64" s="16"/>
      <c r="J64" s="16"/>
      <c r="K64" s="16"/>
      <c r="L64" s="16"/>
      <c r="M64" s="19"/>
      <c r="N64" s="96"/>
      <c r="O64" s="22"/>
      <c r="P64" s="159">
        <f>$G64+$H64+$L64+IF(ISBLANK($E64),0,$F64*VLOOKUP($E64,'INFO_Recyclable materials'!$F$6:$G$10,2,0))</f>
        <v>0</v>
      </c>
      <c r="Q64" s="165">
        <f t="shared" si="1"/>
        <v>0</v>
      </c>
    </row>
    <row r="65" spans="1:17" x14ac:dyDescent="0.35">
      <c r="A65" s="97"/>
      <c r="B65" s="90"/>
      <c r="C65" s="4"/>
      <c r="D65" s="10"/>
      <c r="E65" s="10"/>
      <c r="F65" s="155"/>
      <c r="G65" s="16"/>
      <c r="H65" s="16"/>
      <c r="I65" s="16"/>
      <c r="J65" s="16"/>
      <c r="K65" s="16"/>
      <c r="L65" s="16"/>
      <c r="M65" s="19"/>
      <c r="N65" s="96"/>
      <c r="O65" s="22"/>
      <c r="P65" s="159">
        <f>$G65+$H65+$L65+IF(ISBLANK($E65),0,$F65*VLOOKUP($E65,'INFO_Recyclable materials'!$F$6:$G$10,2,0))</f>
        <v>0</v>
      </c>
      <c r="Q65" s="165">
        <f t="shared" si="1"/>
        <v>0</v>
      </c>
    </row>
    <row r="66" spans="1:17" x14ac:dyDescent="0.35">
      <c r="A66" s="97"/>
      <c r="B66" s="90"/>
      <c r="C66" s="4"/>
      <c r="D66" s="10"/>
      <c r="E66" s="10"/>
      <c r="F66" s="155"/>
      <c r="G66" s="16"/>
      <c r="H66" s="16"/>
      <c r="I66" s="16"/>
      <c r="J66" s="16"/>
      <c r="K66" s="16"/>
      <c r="L66" s="16"/>
      <c r="M66" s="19"/>
      <c r="N66" s="96"/>
      <c r="O66" s="22"/>
      <c r="P66" s="159">
        <f>$G66+$H66+$L66+IF(ISBLANK($E66),0,$F66*VLOOKUP($E66,'INFO_Recyclable materials'!$F$6:$G$10,2,0))</f>
        <v>0</v>
      </c>
      <c r="Q66" s="165">
        <f t="shared" si="1"/>
        <v>0</v>
      </c>
    </row>
    <row r="67" spans="1:17" x14ac:dyDescent="0.35">
      <c r="A67" s="97"/>
      <c r="B67" s="90"/>
      <c r="C67" s="4"/>
      <c r="D67" s="10"/>
      <c r="E67" s="10"/>
      <c r="F67" s="155"/>
      <c r="G67" s="16"/>
      <c r="H67" s="16"/>
      <c r="I67" s="16"/>
      <c r="J67" s="16"/>
      <c r="K67" s="16"/>
      <c r="L67" s="16"/>
      <c r="M67" s="19"/>
      <c r="N67" s="96"/>
      <c r="O67" s="22"/>
      <c r="P67" s="159">
        <f>$G67+$H67+$L67+IF(ISBLANK($E67),0,$F67*VLOOKUP($E67,'INFO_Recyclable materials'!$F$6:$G$10,2,0))</f>
        <v>0</v>
      </c>
      <c r="Q67" s="165">
        <f t="shared" si="1"/>
        <v>0</v>
      </c>
    </row>
    <row r="68" spans="1:17" x14ac:dyDescent="0.35">
      <c r="A68" s="97"/>
      <c r="B68" s="90"/>
      <c r="C68" s="4"/>
      <c r="D68" s="10"/>
      <c r="E68" s="10"/>
      <c r="F68" s="155"/>
      <c r="G68" s="16"/>
      <c r="H68" s="16"/>
      <c r="I68" s="16"/>
      <c r="J68" s="16"/>
      <c r="K68" s="16"/>
      <c r="L68" s="16"/>
      <c r="M68" s="19"/>
      <c r="N68" s="96"/>
      <c r="O68" s="22"/>
      <c r="P68" s="159">
        <f>$G68+$H68+$L68+IF(ISBLANK($E68),0,$F68*VLOOKUP($E68,'INFO_Recyclable materials'!$F$6:$G$10,2,0))</f>
        <v>0</v>
      </c>
      <c r="Q68" s="165">
        <f t="shared" si="1"/>
        <v>0</v>
      </c>
    </row>
    <row r="69" spans="1:17" x14ac:dyDescent="0.35">
      <c r="A69" s="97"/>
      <c r="B69" s="90"/>
      <c r="C69" s="4"/>
      <c r="D69" s="10"/>
      <c r="E69" s="10"/>
      <c r="F69" s="155"/>
      <c r="G69" s="16"/>
      <c r="H69" s="16"/>
      <c r="I69" s="16"/>
      <c r="J69" s="16"/>
      <c r="K69" s="16"/>
      <c r="L69" s="16"/>
      <c r="M69" s="19"/>
      <c r="N69" s="96"/>
      <c r="O69" s="22"/>
      <c r="P69" s="159">
        <f>$G69+$H69+$L69+IF(ISBLANK($E69),0,$F69*VLOOKUP($E69,'INFO_Recyclable materials'!$F$6:$G$10,2,0))</f>
        <v>0</v>
      </c>
      <c r="Q69" s="165">
        <f t="shared" si="1"/>
        <v>0</v>
      </c>
    </row>
    <row r="70" spans="1:17" x14ac:dyDescent="0.35">
      <c r="A70" s="97"/>
      <c r="B70" s="90"/>
      <c r="C70" s="4"/>
      <c r="D70" s="10"/>
      <c r="E70" s="10"/>
      <c r="F70" s="155"/>
      <c r="G70" s="16"/>
      <c r="H70" s="16"/>
      <c r="I70" s="16"/>
      <c r="J70" s="16"/>
      <c r="K70" s="16"/>
      <c r="L70" s="16"/>
      <c r="M70" s="19"/>
      <c r="N70" s="96"/>
      <c r="O70" s="22"/>
      <c r="P70" s="159">
        <f>$G70+$H70+$L70+IF(ISBLANK($E70),0,$F70*VLOOKUP($E70,'INFO_Recyclable materials'!$F$6:$G$10,2,0))</f>
        <v>0</v>
      </c>
      <c r="Q70" s="165">
        <f t="shared" si="1"/>
        <v>0</v>
      </c>
    </row>
    <row r="71" spans="1:17" x14ac:dyDescent="0.35">
      <c r="A71" s="97"/>
      <c r="B71" s="90"/>
      <c r="C71" s="4"/>
      <c r="D71" s="10"/>
      <c r="E71" s="10"/>
      <c r="F71" s="155"/>
      <c r="G71" s="16"/>
      <c r="H71" s="16"/>
      <c r="I71" s="16"/>
      <c r="J71" s="16"/>
      <c r="K71" s="16"/>
      <c r="L71" s="16"/>
      <c r="M71" s="19"/>
      <c r="N71" s="96"/>
      <c r="O71" s="22"/>
      <c r="P71" s="159">
        <f>$G71+$H71+$L71+IF(ISBLANK($E71),0,$F71*VLOOKUP($E71,'INFO_Recyclable materials'!$F$6:$G$10,2,0))</f>
        <v>0</v>
      </c>
      <c r="Q71" s="165">
        <f t="shared" si="1"/>
        <v>0</v>
      </c>
    </row>
    <row r="72" spans="1:17" x14ac:dyDescent="0.35">
      <c r="A72" s="97"/>
      <c r="B72" s="90"/>
      <c r="C72" s="4"/>
      <c r="D72" s="10"/>
      <c r="E72" s="10"/>
      <c r="F72" s="155"/>
      <c r="G72" s="16"/>
      <c r="H72" s="16"/>
      <c r="I72" s="16"/>
      <c r="J72" s="16"/>
      <c r="K72" s="16"/>
      <c r="L72" s="16"/>
      <c r="M72" s="19"/>
      <c r="N72" s="96"/>
      <c r="O72" s="22"/>
      <c r="P72" s="159">
        <f>$G72+$H72+$L72+IF(ISBLANK($E72),0,$F72*VLOOKUP($E72,'INFO_Recyclable materials'!$F$6:$G$10,2,0))</f>
        <v>0</v>
      </c>
      <c r="Q72" s="165">
        <f t="shared" si="1"/>
        <v>0</v>
      </c>
    </row>
    <row r="73" spans="1:17" x14ac:dyDescent="0.35">
      <c r="A73" s="97"/>
      <c r="B73" s="90"/>
      <c r="C73" s="4"/>
      <c r="D73" s="10"/>
      <c r="E73" s="10"/>
      <c r="F73" s="155"/>
      <c r="G73" s="16"/>
      <c r="H73" s="16"/>
      <c r="I73" s="16"/>
      <c r="J73" s="16"/>
      <c r="K73" s="16"/>
      <c r="L73" s="16"/>
      <c r="M73" s="19"/>
      <c r="N73" s="96"/>
      <c r="O73" s="22"/>
      <c r="P73" s="159">
        <f>$G73+$H73+$L73+IF(ISBLANK($E73),0,$F73*VLOOKUP($E73,'INFO_Recyclable materials'!$F$6:$G$10,2,0))</f>
        <v>0</v>
      </c>
      <c r="Q73" s="165">
        <f t="shared" si="1"/>
        <v>0</v>
      </c>
    </row>
    <row r="74" spans="1:17" x14ac:dyDescent="0.35">
      <c r="A74" s="97"/>
      <c r="B74" s="90"/>
      <c r="C74" s="4"/>
      <c r="D74" s="10"/>
      <c r="E74" s="10"/>
      <c r="F74" s="155"/>
      <c r="G74" s="16"/>
      <c r="H74" s="16"/>
      <c r="I74" s="16"/>
      <c r="J74" s="16"/>
      <c r="K74" s="16"/>
      <c r="L74" s="16"/>
      <c r="M74" s="19"/>
      <c r="N74" s="96"/>
      <c r="O74" s="22"/>
      <c r="P74" s="159">
        <f>$G74+$H74+$L74+IF(ISBLANK($E74),0,$F74*VLOOKUP($E74,'INFO_Recyclable materials'!$F$6:$G$10,2,0))</f>
        <v>0</v>
      </c>
      <c r="Q74" s="165">
        <f t="shared" si="1"/>
        <v>0</v>
      </c>
    </row>
    <row r="75" spans="1:17" x14ac:dyDescent="0.35">
      <c r="A75" s="97"/>
      <c r="B75" s="90"/>
      <c r="C75" s="4"/>
      <c r="D75" s="10"/>
      <c r="E75" s="10"/>
      <c r="F75" s="155"/>
      <c r="G75" s="16"/>
      <c r="H75" s="16"/>
      <c r="I75" s="16"/>
      <c r="J75" s="16"/>
      <c r="K75" s="16"/>
      <c r="L75" s="16"/>
      <c r="M75" s="19"/>
      <c r="N75" s="96"/>
      <c r="O75" s="22"/>
      <c r="P75" s="159">
        <f>$G75+$H75+$L75+IF(ISBLANK($E75),0,$F75*VLOOKUP($E75,'INFO_Recyclable materials'!$F$6:$G$10,2,0))</f>
        <v>0</v>
      </c>
      <c r="Q75" s="165">
        <f t="shared" si="1"/>
        <v>0</v>
      </c>
    </row>
    <row r="76" spans="1:17" x14ac:dyDescent="0.35">
      <c r="A76" s="97"/>
      <c r="B76" s="90"/>
      <c r="C76" s="4"/>
      <c r="D76" s="10"/>
      <c r="E76" s="10"/>
      <c r="F76" s="155"/>
      <c r="G76" s="16"/>
      <c r="H76" s="16"/>
      <c r="I76" s="16"/>
      <c r="J76" s="16"/>
      <c r="K76" s="16"/>
      <c r="L76" s="16"/>
      <c r="M76" s="19"/>
      <c r="N76" s="96"/>
      <c r="O76" s="22"/>
      <c r="P76" s="159">
        <f>$G76+$H76+$L76+IF(ISBLANK($E76),0,$F76*VLOOKUP($E76,'INFO_Recyclable materials'!$F$6:$G$10,2,0))</f>
        <v>0</v>
      </c>
      <c r="Q76" s="165">
        <f t="shared" si="1"/>
        <v>0</v>
      </c>
    </row>
    <row r="77" spans="1:17" x14ac:dyDescent="0.35">
      <c r="A77" s="97"/>
      <c r="B77" s="90"/>
      <c r="C77" s="4"/>
      <c r="D77" s="10"/>
      <c r="E77" s="10"/>
      <c r="F77" s="155"/>
      <c r="G77" s="16"/>
      <c r="H77" s="16"/>
      <c r="I77" s="16"/>
      <c r="J77" s="16"/>
      <c r="K77" s="16"/>
      <c r="L77" s="16"/>
      <c r="M77" s="19"/>
      <c r="N77" s="96"/>
      <c r="O77" s="22"/>
      <c r="P77" s="159">
        <f>$G77+$H77+$L77+IF(ISBLANK($E77),0,$F77*VLOOKUP($E77,'INFO_Recyclable materials'!$F$6:$G$10,2,0))</f>
        <v>0</v>
      </c>
      <c r="Q77" s="165">
        <f t="shared" si="1"/>
        <v>0</v>
      </c>
    </row>
    <row r="78" spans="1:17" x14ac:dyDescent="0.35">
      <c r="A78" s="97"/>
      <c r="B78" s="90"/>
      <c r="C78" s="4"/>
      <c r="D78" s="10"/>
      <c r="E78" s="10"/>
      <c r="F78" s="155"/>
      <c r="G78" s="16"/>
      <c r="H78" s="16"/>
      <c r="I78" s="16"/>
      <c r="J78" s="16"/>
      <c r="K78" s="16"/>
      <c r="L78" s="16"/>
      <c r="M78" s="19"/>
      <c r="N78" s="96"/>
      <c r="O78" s="22"/>
      <c r="P78" s="159">
        <f>$G78+$H78+$L78+IF(ISBLANK($E78),0,$F78*VLOOKUP($E78,'INFO_Recyclable materials'!$F$6:$G$10,2,0))</f>
        <v>0</v>
      </c>
      <c r="Q78" s="165">
        <f t="shared" si="1"/>
        <v>0</v>
      </c>
    </row>
    <row r="79" spans="1:17" x14ac:dyDescent="0.35">
      <c r="A79" s="97"/>
      <c r="B79" s="90"/>
      <c r="C79" s="4"/>
      <c r="D79" s="10"/>
      <c r="E79" s="10"/>
      <c r="F79" s="155"/>
      <c r="G79" s="16"/>
      <c r="H79" s="16"/>
      <c r="I79" s="16"/>
      <c r="J79" s="16"/>
      <c r="K79" s="16"/>
      <c r="L79" s="16"/>
      <c r="M79" s="19"/>
      <c r="N79" s="96"/>
      <c r="O79" s="22"/>
      <c r="P79" s="159">
        <f>$G79+$H79+$L79+IF(ISBLANK($E79),0,$F79*VLOOKUP($E79,'INFO_Recyclable materials'!$F$6:$G$10,2,0))</f>
        <v>0</v>
      </c>
      <c r="Q79" s="165">
        <f t="shared" si="1"/>
        <v>0</v>
      </c>
    </row>
    <row r="80" spans="1:17" x14ac:dyDescent="0.35">
      <c r="A80" s="97"/>
      <c r="B80" s="90"/>
      <c r="C80" s="4"/>
      <c r="D80" s="10"/>
      <c r="E80" s="10"/>
      <c r="F80" s="155"/>
      <c r="G80" s="16"/>
      <c r="H80" s="16"/>
      <c r="I80" s="16"/>
      <c r="J80" s="16"/>
      <c r="K80" s="16"/>
      <c r="L80" s="16"/>
      <c r="M80" s="19"/>
      <c r="N80" s="96"/>
      <c r="O80" s="22"/>
      <c r="P80" s="159">
        <f>$G80+$H80+$L80+IF(ISBLANK($E80),0,$F80*VLOOKUP($E80,'INFO_Recyclable materials'!$F$6:$G$10,2,0))</f>
        <v>0</v>
      </c>
      <c r="Q80" s="165">
        <f t="shared" ref="Q80:Q143" si="2">SUM(J80:N80)</f>
        <v>0</v>
      </c>
    </row>
    <row r="81" spans="1:17" x14ac:dyDescent="0.35">
      <c r="A81" s="97"/>
      <c r="B81" s="90"/>
      <c r="C81" s="4"/>
      <c r="D81" s="10"/>
      <c r="E81" s="10"/>
      <c r="F81" s="155"/>
      <c r="G81" s="16"/>
      <c r="H81" s="16"/>
      <c r="I81" s="16"/>
      <c r="J81" s="16"/>
      <c r="K81" s="16"/>
      <c r="L81" s="16"/>
      <c r="M81" s="19"/>
      <c r="N81" s="96"/>
      <c r="O81" s="22"/>
      <c r="P81" s="159">
        <f>$G81+$H81+$L81+IF(ISBLANK($E81),0,$F81*VLOOKUP($E81,'INFO_Recyclable materials'!$F$6:$G$10,2,0))</f>
        <v>0</v>
      </c>
      <c r="Q81" s="165">
        <f t="shared" si="2"/>
        <v>0</v>
      </c>
    </row>
    <row r="82" spans="1:17" x14ac:dyDescent="0.35">
      <c r="A82" s="97"/>
      <c r="B82" s="90"/>
      <c r="C82" s="4"/>
      <c r="D82" s="10"/>
      <c r="E82" s="10"/>
      <c r="F82" s="155"/>
      <c r="G82" s="16"/>
      <c r="H82" s="16"/>
      <c r="I82" s="16"/>
      <c r="J82" s="16"/>
      <c r="K82" s="16"/>
      <c r="L82" s="16"/>
      <c r="M82" s="19"/>
      <c r="N82" s="96"/>
      <c r="O82" s="22"/>
      <c r="P82" s="159">
        <f>$G82+$H82+$L82+IF(ISBLANK($E82),0,$F82*VLOOKUP($E82,'INFO_Recyclable materials'!$F$6:$G$10,2,0))</f>
        <v>0</v>
      </c>
      <c r="Q82" s="165">
        <f t="shared" si="2"/>
        <v>0</v>
      </c>
    </row>
    <row r="83" spans="1:17" x14ac:dyDescent="0.35">
      <c r="A83" s="97"/>
      <c r="B83" s="90"/>
      <c r="C83" s="4"/>
      <c r="D83" s="10"/>
      <c r="E83" s="10"/>
      <c r="F83" s="155"/>
      <c r="G83" s="16"/>
      <c r="H83" s="16"/>
      <c r="I83" s="16"/>
      <c r="J83" s="16"/>
      <c r="K83" s="16"/>
      <c r="L83" s="16"/>
      <c r="M83" s="19"/>
      <c r="N83" s="96"/>
      <c r="O83" s="22"/>
      <c r="P83" s="159">
        <f>$G83+$H83+$L83+IF(ISBLANK($E83),0,$F83*VLOOKUP($E83,'INFO_Recyclable materials'!$F$6:$G$10,2,0))</f>
        <v>0</v>
      </c>
      <c r="Q83" s="165">
        <f t="shared" si="2"/>
        <v>0</v>
      </c>
    </row>
    <row r="84" spans="1:17" x14ac:dyDescent="0.35">
      <c r="A84" s="97"/>
      <c r="B84" s="90"/>
      <c r="C84" s="4"/>
      <c r="D84" s="10"/>
      <c r="E84" s="10"/>
      <c r="F84" s="155"/>
      <c r="G84" s="16"/>
      <c r="H84" s="16"/>
      <c r="I84" s="16"/>
      <c r="J84" s="16"/>
      <c r="K84" s="16"/>
      <c r="L84" s="16"/>
      <c r="M84" s="19"/>
      <c r="N84" s="96"/>
      <c r="O84" s="22"/>
      <c r="P84" s="159">
        <f>$G84+$H84+$L84+IF(ISBLANK($E84),0,$F84*VLOOKUP($E84,'INFO_Recyclable materials'!$F$6:$G$10,2,0))</f>
        <v>0</v>
      </c>
      <c r="Q84" s="165">
        <f t="shared" si="2"/>
        <v>0</v>
      </c>
    </row>
    <row r="85" spans="1:17" x14ac:dyDescent="0.35">
      <c r="A85" s="97"/>
      <c r="B85" s="90"/>
      <c r="C85" s="4"/>
      <c r="D85" s="10"/>
      <c r="E85" s="10"/>
      <c r="F85" s="155"/>
      <c r="G85" s="16"/>
      <c r="H85" s="16"/>
      <c r="I85" s="16"/>
      <c r="J85" s="16"/>
      <c r="K85" s="16"/>
      <c r="L85" s="16"/>
      <c r="M85" s="19"/>
      <c r="N85" s="96"/>
      <c r="O85" s="22"/>
      <c r="P85" s="159">
        <f>$G85+$H85+$L85+IF(ISBLANK($E85),0,$F85*VLOOKUP($E85,'INFO_Recyclable materials'!$F$6:$G$10,2,0))</f>
        <v>0</v>
      </c>
      <c r="Q85" s="165">
        <f t="shared" si="2"/>
        <v>0</v>
      </c>
    </row>
    <row r="86" spans="1:17" x14ac:dyDescent="0.35">
      <c r="A86" s="97"/>
      <c r="B86" s="90"/>
      <c r="C86" s="4"/>
      <c r="D86" s="10"/>
      <c r="E86" s="10"/>
      <c r="F86" s="155"/>
      <c r="G86" s="16"/>
      <c r="H86" s="16"/>
      <c r="I86" s="16"/>
      <c r="J86" s="16"/>
      <c r="K86" s="16"/>
      <c r="L86" s="16"/>
      <c r="M86" s="19"/>
      <c r="N86" s="96"/>
      <c r="O86" s="22"/>
      <c r="P86" s="159">
        <f>$G86+$H86+$L86+IF(ISBLANK($E86),0,$F86*VLOOKUP($E86,'INFO_Recyclable materials'!$F$6:$G$10,2,0))</f>
        <v>0</v>
      </c>
      <c r="Q86" s="165">
        <f t="shared" si="2"/>
        <v>0</v>
      </c>
    </row>
    <row r="87" spans="1:17" x14ac:dyDescent="0.35">
      <c r="A87" s="97"/>
      <c r="B87" s="90"/>
      <c r="C87" s="4"/>
      <c r="D87" s="10"/>
      <c r="E87" s="10"/>
      <c r="F87" s="155"/>
      <c r="G87" s="16"/>
      <c r="H87" s="16"/>
      <c r="I87" s="16"/>
      <c r="J87" s="16"/>
      <c r="K87" s="16"/>
      <c r="L87" s="16"/>
      <c r="M87" s="19"/>
      <c r="N87" s="96"/>
      <c r="O87" s="22"/>
      <c r="P87" s="159">
        <f>$G87+$H87+$L87+IF(ISBLANK($E87),0,$F87*VLOOKUP($E87,'INFO_Recyclable materials'!$F$6:$G$10,2,0))</f>
        <v>0</v>
      </c>
      <c r="Q87" s="165">
        <f t="shared" si="2"/>
        <v>0</v>
      </c>
    </row>
    <row r="88" spans="1:17" x14ac:dyDescent="0.35">
      <c r="A88" s="97"/>
      <c r="B88" s="90"/>
      <c r="C88" s="4"/>
      <c r="D88" s="10"/>
      <c r="E88" s="10"/>
      <c r="F88" s="155"/>
      <c r="G88" s="16"/>
      <c r="H88" s="16"/>
      <c r="I88" s="16"/>
      <c r="J88" s="16"/>
      <c r="K88" s="16"/>
      <c r="L88" s="16"/>
      <c r="M88" s="19"/>
      <c r="N88" s="96"/>
      <c r="O88" s="22"/>
      <c r="P88" s="159">
        <f>$G88+$H88+$L88+IF(ISBLANK($E88),0,$F88*VLOOKUP($E88,'INFO_Recyclable materials'!$F$6:$G$10,2,0))</f>
        <v>0</v>
      </c>
      <c r="Q88" s="165">
        <f t="shared" si="2"/>
        <v>0</v>
      </c>
    </row>
    <row r="89" spans="1:17" x14ac:dyDescent="0.35">
      <c r="A89" s="97"/>
      <c r="B89" s="90"/>
      <c r="C89" s="4"/>
      <c r="D89" s="10"/>
      <c r="E89" s="10"/>
      <c r="F89" s="155"/>
      <c r="G89" s="16"/>
      <c r="H89" s="16"/>
      <c r="I89" s="16"/>
      <c r="J89" s="16"/>
      <c r="K89" s="16"/>
      <c r="L89" s="16"/>
      <c r="M89" s="19"/>
      <c r="N89" s="96"/>
      <c r="O89" s="22"/>
      <c r="P89" s="159">
        <f>$G89+$H89+$L89+IF(ISBLANK($E89),0,$F89*VLOOKUP($E89,'INFO_Recyclable materials'!$F$6:$G$10,2,0))</f>
        <v>0</v>
      </c>
      <c r="Q89" s="165">
        <f t="shared" si="2"/>
        <v>0</v>
      </c>
    </row>
    <row r="90" spans="1:17" x14ac:dyDescent="0.35">
      <c r="A90" s="97"/>
      <c r="B90" s="90"/>
      <c r="C90" s="4"/>
      <c r="D90" s="10"/>
      <c r="E90" s="10"/>
      <c r="F90" s="155"/>
      <c r="G90" s="16"/>
      <c r="H90" s="16"/>
      <c r="I90" s="16"/>
      <c r="J90" s="16"/>
      <c r="K90" s="16"/>
      <c r="L90" s="16"/>
      <c r="M90" s="19"/>
      <c r="N90" s="96"/>
      <c r="O90" s="22"/>
      <c r="P90" s="159">
        <f>$G90+$H90+$L90+IF(ISBLANK($E90),0,$F90*VLOOKUP($E90,'INFO_Recyclable materials'!$F$6:$G$10,2,0))</f>
        <v>0</v>
      </c>
      <c r="Q90" s="165">
        <f t="shared" si="2"/>
        <v>0</v>
      </c>
    </row>
    <row r="91" spans="1:17" x14ac:dyDescent="0.35">
      <c r="A91" s="97"/>
      <c r="B91" s="90"/>
      <c r="C91" s="4"/>
      <c r="D91" s="10"/>
      <c r="E91" s="10"/>
      <c r="F91" s="155"/>
      <c r="G91" s="16"/>
      <c r="H91" s="16"/>
      <c r="I91" s="16"/>
      <c r="J91" s="16"/>
      <c r="K91" s="16"/>
      <c r="L91" s="16"/>
      <c r="M91" s="19"/>
      <c r="N91" s="96"/>
      <c r="O91" s="22"/>
      <c r="P91" s="159">
        <f>$G91+$H91+$L91+IF(ISBLANK($E91),0,$F91*VLOOKUP($E91,'INFO_Recyclable materials'!$F$6:$G$10,2,0))</f>
        <v>0</v>
      </c>
      <c r="Q91" s="165">
        <f t="shared" si="2"/>
        <v>0</v>
      </c>
    </row>
    <row r="92" spans="1:17" x14ac:dyDescent="0.35">
      <c r="A92" s="97"/>
      <c r="B92" s="90"/>
      <c r="C92" s="4"/>
      <c r="D92" s="10"/>
      <c r="E92" s="10"/>
      <c r="F92" s="155"/>
      <c r="G92" s="16"/>
      <c r="H92" s="16"/>
      <c r="I92" s="16"/>
      <c r="J92" s="16"/>
      <c r="K92" s="16"/>
      <c r="L92" s="16"/>
      <c r="M92" s="19"/>
      <c r="N92" s="96"/>
      <c r="O92" s="22"/>
      <c r="P92" s="159">
        <f>$G92+$H92+$L92+IF(ISBLANK($E92),0,$F92*VLOOKUP($E92,'INFO_Recyclable materials'!$F$6:$G$10,2,0))</f>
        <v>0</v>
      </c>
      <c r="Q92" s="165">
        <f t="shared" si="2"/>
        <v>0</v>
      </c>
    </row>
    <row r="93" spans="1:17" x14ac:dyDescent="0.35">
      <c r="A93" s="97"/>
      <c r="B93" s="90"/>
      <c r="C93" s="4"/>
      <c r="D93" s="10"/>
      <c r="E93" s="10"/>
      <c r="F93" s="155"/>
      <c r="G93" s="16"/>
      <c r="H93" s="16"/>
      <c r="I93" s="16"/>
      <c r="J93" s="16"/>
      <c r="K93" s="16"/>
      <c r="L93" s="16"/>
      <c r="M93" s="19"/>
      <c r="N93" s="96"/>
      <c r="O93" s="22"/>
      <c r="P93" s="159">
        <f>$G93+$H93+$L93+IF(ISBLANK($E93),0,$F93*VLOOKUP($E93,'INFO_Recyclable materials'!$F$6:$G$10,2,0))</f>
        <v>0</v>
      </c>
      <c r="Q93" s="165">
        <f t="shared" si="2"/>
        <v>0</v>
      </c>
    </row>
    <row r="94" spans="1:17" x14ac:dyDescent="0.35">
      <c r="A94" s="97"/>
      <c r="B94" s="90"/>
      <c r="C94" s="4"/>
      <c r="D94" s="10"/>
      <c r="E94" s="10"/>
      <c r="F94" s="155"/>
      <c r="G94" s="16"/>
      <c r="H94" s="16"/>
      <c r="I94" s="16"/>
      <c r="J94" s="16"/>
      <c r="K94" s="16"/>
      <c r="L94" s="16"/>
      <c r="M94" s="19"/>
      <c r="N94" s="96"/>
      <c r="O94" s="22"/>
      <c r="P94" s="159">
        <f>$G94+$H94+$L94+IF(ISBLANK($E94),0,$F94*VLOOKUP($E94,'INFO_Recyclable materials'!$F$6:$G$10,2,0))</f>
        <v>0</v>
      </c>
      <c r="Q94" s="165">
        <f t="shared" si="2"/>
        <v>0</v>
      </c>
    </row>
    <row r="95" spans="1:17" x14ac:dyDescent="0.35">
      <c r="A95" s="97"/>
      <c r="B95" s="90"/>
      <c r="C95" s="4"/>
      <c r="D95" s="10"/>
      <c r="E95" s="10"/>
      <c r="F95" s="155"/>
      <c r="G95" s="16"/>
      <c r="H95" s="16"/>
      <c r="I95" s="16"/>
      <c r="J95" s="16"/>
      <c r="K95" s="16"/>
      <c r="L95" s="16"/>
      <c r="M95" s="19"/>
      <c r="N95" s="96"/>
      <c r="O95" s="22"/>
      <c r="P95" s="159">
        <f>$G95+$H95+$L95+IF(ISBLANK($E95),0,$F95*VLOOKUP($E95,'INFO_Recyclable materials'!$F$6:$G$10,2,0))</f>
        <v>0</v>
      </c>
      <c r="Q95" s="165">
        <f t="shared" si="2"/>
        <v>0</v>
      </c>
    </row>
    <row r="96" spans="1:17" x14ac:dyDescent="0.35">
      <c r="A96" s="97"/>
      <c r="B96" s="90"/>
      <c r="C96" s="4"/>
      <c r="D96" s="10"/>
      <c r="E96" s="10"/>
      <c r="F96" s="155"/>
      <c r="G96" s="16"/>
      <c r="H96" s="16"/>
      <c r="I96" s="16"/>
      <c r="J96" s="16"/>
      <c r="K96" s="16"/>
      <c r="L96" s="16"/>
      <c r="M96" s="19"/>
      <c r="N96" s="96"/>
      <c r="O96" s="22"/>
      <c r="P96" s="159">
        <f>$G96+$H96+$L96+IF(ISBLANK($E96),0,$F96*VLOOKUP($E96,'INFO_Recyclable materials'!$F$6:$G$10,2,0))</f>
        <v>0</v>
      </c>
      <c r="Q96" s="165">
        <f t="shared" si="2"/>
        <v>0</v>
      </c>
    </row>
    <row r="97" spans="1:17" x14ac:dyDescent="0.35">
      <c r="A97" s="97"/>
      <c r="B97" s="90"/>
      <c r="C97" s="4"/>
      <c r="D97" s="10"/>
      <c r="E97" s="10"/>
      <c r="F97" s="155"/>
      <c r="G97" s="16"/>
      <c r="H97" s="16"/>
      <c r="I97" s="16"/>
      <c r="J97" s="16"/>
      <c r="K97" s="16"/>
      <c r="L97" s="16"/>
      <c r="M97" s="19"/>
      <c r="N97" s="96"/>
      <c r="O97" s="22"/>
      <c r="P97" s="159">
        <f>$G97+$H97+$L97+IF(ISBLANK($E97),0,$F97*VLOOKUP($E97,'INFO_Recyclable materials'!$F$6:$G$10,2,0))</f>
        <v>0</v>
      </c>
      <c r="Q97" s="165">
        <f t="shared" si="2"/>
        <v>0</v>
      </c>
    </row>
    <row r="98" spans="1:17" x14ac:dyDescent="0.35">
      <c r="A98" s="97"/>
      <c r="B98" s="90"/>
      <c r="C98" s="4"/>
      <c r="D98" s="10"/>
      <c r="E98" s="10"/>
      <c r="F98" s="155"/>
      <c r="G98" s="16"/>
      <c r="H98" s="16"/>
      <c r="I98" s="16"/>
      <c r="J98" s="16"/>
      <c r="K98" s="16"/>
      <c r="L98" s="16"/>
      <c r="M98" s="19"/>
      <c r="N98" s="96"/>
      <c r="O98" s="22"/>
      <c r="P98" s="159">
        <f>$G98+$H98+$L98+IF(ISBLANK($E98),0,$F98*VLOOKUP($E98,'INFO_Recyclable materials'!$F$6:$G$10,2,0))</f>
        <v>0</v>
      </c>
      <c r="Q98" s="165">
        <f t="shared" si="2"/>
        <v>0</v>
      </c>
    </row>
    <row r="99" spans="1:17" x14ac:dyDescent="0.35">
      <c r="A99" s="97"/>
      <c r="B99" s="90"/>
      <c r="C99" s="4"/>
      <c r="D99" s="10"/>
      <c r="E99" s="10"/>
      <c r="F99" s="155"/>
      <c r="G99" s="16"/>
      <c r="H99" s="16"/>
      <c r="I99" s="16"/>
      <c r="J99" s="16"/>
      <c r="K99" s="16"/>
      <c r="L99" s="16"/>
      <c r="M99" s="19"/>
      <c r="N99" s="96"/>
      <c r="O99" s="22"/>
      <c r="P99" s="159">
        <f>$G99+$H99+$L99+IF(ISBLANK($E99),0,$F99*VLOOKUP($E99,'INFO_Recyclable materials'!$F$6:$G$10,2,0))</f>
        <v>0</v>
      </c>
      <c r="Q99" s="165">
        <f t="shared" si="2"/>
        <v>0</v>
      </c>
    </row>
    <row r="100" spans="1:17" x14ac:dyDescent="0.35">
      <c r="A100" s="97"/>
      <c r="B100" s="90"/>
      <c r="C100" s="4"/>
      <c r="D100" s="10"/>
      <c r="E100" s="10"/>
      <c r="F100" s="155"/>
      <c r="G100" s="16"/>
      <c r="H100" s="16"/>
      <c r="I100" s="16"/>
      <c r="J100" s="16"/>
      <c r="K100" s="16"/>
      <c r="L100" s="16"/>
      <c r="M100" s="19"/>
      <c r="N100" s="96"/>
      <c r="O100" s="22"/>
      <c r="P100" s="159">
        <f>$G100+$H100+$L100+IF(ISBLANK($E100),0,$F100*VLOOKUP($E100,'INFO_Recyclable materials'!$F$6:$G$10,2,0))</f>
        <v>0</v>
      </c>
      <c r="Q100" s="165">
        <f t="shared" si="2"/>
        <v>0</v>
      </c>
    </row>
    <row r="101" spans="1:17" x14ac:dyDescent="0.35">
      <c r="A101" s="97"/>
      <c r="B101" s="90"/>
      <c r="C101" s="4"/>
      <c r="D101" s="10"/>
      <c r="E101" s="10"/>
      <c r="F101" s="155"/>
      <c r="G101" s="16"/>
      <c r="H101" s="16"/>
      <c r="I101" s="16"/>
      <c r="J101" s="16"/>
      <c r="K101" s="16"/>
      <c r="L101" s="16"/>
      <c r="M101" s="19"/>
      <c r="N101" s="96"/>
      <c r="O101" s="22"/>
      <c r="P101" s="159">
        <f>$G101+$H101+$L101+IF(ISBLANK($E101),0,$F101*VLOOKUP($E101,'INFO_Recyclable materials'!$F$6:$G$10,2,0))</f>
        <v>0</v>
      </c>
      <c r="Q101" s="165">
        <f t="shared" si="2"/>
        <v>0</v>
      </c>
    </row>
    <row r="102" spans="1:17" x14ac:dyDescent="0.35">
      <c r="A102" s="97"/>
      <c r="B102" s="90"/>
      <c r="C102" s="4"/>
      <c r="D102" s="10"/>
      <c r="E102" s="10"/>
      <c r="F102" s="155"/>
      <c r="G102" s="16"/>
      <c r="H102" s="16"/>
      <c r="I102" s="16"/>
      <c r="J102" s="16"/>
      <c r="K102" s="16"/>
      <c r="L102" s="16"/>
      <c r="M102" s="19"/>
      <c r="N102" s="96"/>
      <c r="O102" s="22"/>
      <c r="P102" s="159">
        <f>$G102+$H102+$L102+IF(ISBLANK($E102),0,$F102*VLOOKUP($E102,'INFO_Recyclable materials'!$F$6:$G$10,2,0))</f>
        <v>0</v>
      </c>
      <c r="Q102" s="165">
        <f t="shared" si="2"/>
        <v>0</v>
      </c>
    </row>
    <row r="103" spans="1:17" x14ac:dyDescent="0.35">
      <c r="A103" s="97"/>
      <c r="B103" s="90"/>
      <c r="C103" s="4"/>
      <c r="D103" s="10"/>
      <c r="E103" s="10"/>
      <c r="F103" s="155"/>
      <c r="G103" s="16"/>
      <c r="H103" s="16"/>
      <c r="I103" s="16"/>
      <c r="J103" s="16"/>
      <c r="K103" s="16"/>
      <c r="L103" s="16"/>
      <c r="M103" s="19"/>
      <c r="N103" s="96"/>
      <c r="O103" s="22"/>
      <c r="P103" s="159">
        <f>$G103+$H103+$L103+IF(ISBLANK($E103),0,$F103*VLOOKUP($E103,'INFO_Recyclable materials'!$F$6:$G$10,2,0))</f>
        <v>0</v>
      </c>
      <c r="Q103" s="165">
        <f t="shared" si="2"/>
        <v>0</v>
      </c>
    </row>
    <row r="104" spans="1:17" x14ac:dyDescent="0.35">
      <c r="A104" s="97"/>
      <c r="B104" s="90"/>
      <c r="C104" s="4"/>
      <c r="D104" s="10"/>
      <c r="E104" s="10"/>
      <c r="F104" s="155"/>
      <c r="G104" s="16"/>
      <c r="H104" s="16"/>
      <c r="I104" s="16"/>
      <c r="J104" s="16"/>
      <c r="K104" s="16"/>
      <c r="L104" s="16"/>
      <c r="M104" s="19"/>
      <c r="N104" s="96"/>
      <c r="O104" s="22"/>
      <c r="P104" s="159">
        <f>$G104+$H104+$L104+IF(ISBLANK($E104),0,$F104*VLOOKUP($E104,'INFO_Recyclable materials'!$F$6:$G$10,2,0))</f>
        <v>0</v>
      </c>
      <c r="Q104" s="165">
        <f t="shared" si="2"/>
        <v>0</v>
      </c>
    </row>
    <row r="105" spans="1:17" x14ac:dyDescent="0.35">
      <c r="A105" s="97"/>
      <c r="B105" s="90"/>
      <c r="C105" s="4"/>
      <c r="D105" s="10"/>
      <c r="E105" s="10"/>
      <c r="F105" s="155"/>
      <c r="G105" s="16"/>
      <c r="H105" s="16"/>
      <c r="I105" s="16"/>
      <c r="J105" s="16"/>
      <c r="K105" s="16"/>
      <c r="L105" s="16"/>
      <c r="M105" s="19"/>
      <c r="N105" s="96"/>
      <c r="O105" s="22"/>
      <c r="P105" s="159">
        <f>$G105+$H105+$L105+IF(ISBLANK($E105),0,$F105*VLOOKUP($E105,'INFO_Recyclable materials'!$F$6:$G$10,2,0))</f>
        <v>0</v>
      </c>
      <c r="Q105" s="165">
        <f t="shared" si="2"/>
        <v>0</v>
      </c>
    </row>
    <row r="106" spans="1:17" x14ac:dyDescent="0.35">
      <c r="A106" s="97"/>
      <c r="B106" s="90"/>
      <c r="C106" s="4"/>
      <c r="D106" s="10"/>
      <c r="E106" s="10"/>
      <c r="F106" s="155"/>
      <c r="G106" s="16"/>
      <c r="H106" s="16"/>
      <c r="I106" s="16"/>
      <c r="J106" s="16"/>
      <c r="K106" s="16"/>
      <c r="L106" s="16"/>
      <c r="M106" s="19"/>
      <c r="N106" s="96"/>
      <c r="O106" s="22"/>
      <c r="P106" s="159">
        <f>$G106+$H106+$L106+IF(ISBLANK($E106),0,$F106*VLOOKUP($E106,'INFO_Recyclable materials'!$F$6:$G$10,2,0))</f>
        <v>0</v>
      </c>
      <c r="Q106" s="165">
        <f t="shared" si="2"/>
        <v>0</v>
      </c>
    </row>
    <row r="107" spans="1:17" x14ac:dyDescent="0.35">
      <c r="A107" s="97"/>
      <c r="B107" s="90"/>
      <c r="C107" s="4"/>
      <c r="D107" s="10"/>
      <c r="E107" s="10"/>
      <c r="F107" s="155"/>
      <c r="G107" s="16"/>
      <c r="H107" s="16"/>
      <c r="I107" s="16"/>
      <c r="J107" s="16"/>
      <c r="K107" s="16"/>
      <c r="L107" s="16"/>
      <c r="M107" s="19"/>
      <c r="N107" s="96"/>
      <c r="O107" s="22"/>
      <c r="P107" s="159">
        <f>$G107+$H107+$L107+IF(ISBLANK($E107),0,$F107*VLOOKUP($E107,'INFO_Recyclable materials'!$F$6:$G$10,2,0))</f>
        <v>0</v>
      </c>
      <c r="Q107" s="165">
        <f t="shared" si="2"/>
        <v>0</v>
      </c>
    </row>
    <row r="108" spans="1:17" x14ac:dyDescent="0.35">
      <c r="A108" s="97"/>
      <c r="B108" s="90"/>
      <c r="C108" s="4"/>
      <c r="D108" s="10"/>
      <c r="E108" s="10"/>
      <c r="F108" s="155"/>
      <c r="G108" s="16"/>
      <c r="H108" s="16"/>
      <c r="I108" s="16"/>
      <c r="J108" s="16"/>
      <c r="K108" s="16"/>
      <c r="L108" s="16"/>
      <c r="M108" s="19"/>
      <c r="N108" s="96"/>
      <c r="O108" s="22"/>
      <c r="P108" s="159">
        <f>$G108+$H108+$L108+IF(ISBLANK($E108),0,$F108*VLOOKUP($E108,'INFO_Recyclable materials'!$F$6:$G$10,2,0))</f>
        <v>0</v>
      </c>
      <c r="Q108" s="165">
        <f t="shared" si="2"/>
        <v>0</v>
      </c>
    </row>
    <row r="109" spans="1:17" x14ac:dyDescent="0.35">
      <c r="A109" s="97"/>
      <c r="B109" s="90"/>
      <c r="C109" s="4"/>
      <c r="D109" s="10"/>
      <c r="E109" s="10"/>
      <c r="F109" s="155"/>
      <c r="G109" s="16"/>
      <c r="H109" s="16"/>
      <c r="I109" s="16"/>
      <c r="J109" s="16"/>
      <c r="K109" s="16"/>
      <c r="L109" s="16"/>
      <c r="M109" s="19"/>
      <c r="N109" s="96"/>
      <c r="O109" s="22"/>
      <c r="P109" s="159">
        <f>$G109+$H109+$L109+IF(ISBLANK($E109),0,$F109*VLOOKUP($E109,'INFO_Recyclable materials'!$F$6:$G$10,2,0))</f>
        <v>0</v>
      </c>
      <c r="Q109" s="165">
        <f t="shared" si="2"/>
        <v>0</v>
      </c>
    </row>
    <row r="110" spans="1:17" x14ac:dyDescent="0.35">
      <c r="A110" s="97"/>
      <c r="B110" s="90"/>
      <c r="C110" s="4"/>
      <c r="D110" s="10"/>
      <c r="E110" s="10"/>
      <c r="F110" s="155"/>
      <c r="G110" s="16"/>
      <c r="H110" s="16"/>
      <c r="I110" s="16"/>
      <c r="J110" s="16"/>
      <c r="K110" s="16"/>
      <c r="L110" s="16"/>
      <c r="M110" s="19"/>
      <c r="N110" s="96"/>
      <c r="O110" s="22"/>
      <c r="P110" s="159">
        <f>$G110+$H110+$L110+IF(ISBLANK($E110),0,$F110*VLOOKUP($E110,'INFO_Recyclable materials'!$F$6:$G$10,2,0))</f>
        <v>0</v>
      </c>
      <c r="Q110" s="165">
        <f t="shared" si="2"/>
        <v>0</v>
      </c>
    </row>
    <row r="111" spans="1:17" x14ac:dyDescent="0.35">
      <c r="A111" s="97"/>
      <c r="B111" s="90"/>
      <c r="C111" s="4"/>
      <c r="D111" s="10"/>
      <c r="E111" s="10"/>
      <c r="F111" s="155"/>
      <c r="G111" s="16"/>
      <c r="H111" s="16"/>
      <c r="I111" s="16"/>
      <c r="J111" s="16"/>
      <c r="K111" s="16"/>
      <c r="L111" s="16"/>
      <c r="M111" s="19"/>
      <c r="N111" s="96"/>
      <c r="O111" s="22"/>
      <c r="P111" s="159">
        <f>$G111+$H111+$L111+IF(ISBLANK($E111),0,$F111*VLOOKUP($E111,'INFO_Recyclable materials'!$F$6:$G$10,2,0))</f>
        <v>0</v>
      </c>
      <c r="Q111" s="165">
        <f t="shared" si="2"/>
        <v>0</v>
      </c>
    </row>
    <row r="112" spans="1:17" x14ac:dyDescent="0.35">
      <c r="A112" s="97"/>
      <c r="B112" s="90"/>
      <c r="C112" s="4"/>
      <c r="D112" s="10"/>
      <c r="E112" s="10"/>
      <c r="F112" s="155"/>
      <c r="G112" s="16"/>
      <c r="H112" s="16"/>
      <c r="I112" s="16"/>
      <c r="J112" s="16"/>
      <c r="K112" s="16"/>
      <c r="L112" s="16"/>
      <c r="M112" s="19"/>
      <c r="N112" s="96"/>
      <c r="O112" s="22"/>
      <c r="P112" s="159">
        <f>$G112+$H112+$L112+IF(ISBLANK($E112),0,$F112*VLOOKUP($E112,'INFO_Recyclable materials'!$F$6:$G$10,2,0))</f>
        <v>0</v>
      </c>
      <c r="Q112" s="165">
        <f t="shared" si="2"/>
        <v>0</v>
      </c>
    </row>
    <row r="113" spans="1:17" x14ac:dyDescent="0.35">
      <c r="A113" s="97"/>
      <c r="B113" s="90"/>
      <c r="C113" s="4"/>
      <c r="D113" s="10"/>
      <c r="E113" s="10"/>
      <c r="F113" s="155"/>
      <c r="G113" s="16"/>
      <c r="H113" s="16"/>
      <c r="I113" s="16"/>
      <c r="J113" s="16"/>
      <c r="K113" s="16"/>
      <c r="L113" s="16"/>
      <c r="M113" s="19"/>
      <c r="N113" s="96"/>
      <c r="O113" s="22"/>
      <c r="P113" s="159">
        <f>$G113+$H113+$L113+IF(ISBLANK($E113),0,$F113*VLOOKUP($E113,'INFO_Recyclable materials'!$F$6:$G$10,2,0))</f>
        <v>0</v>
      </c>
      <c r="Q113" s="165">
        <f t="shared" si="2"/>
        <v>0</v>
      </c>
    </row>
    <row r="114" spans="1:17" x14ac:dyDescent="0.35">
      <c r="A114" s="97"/>
      <c r="B114" s="90"/>
      <c r="C114" s="4"/>
      <c r="D114" s="10"/>
      <c r="E114" s="10"/>
      <c r="F114" s="155"/>
      <c r="G114" s="16"/>
      <c r="H114" s="16"/>
      <c r="I114" s="16"/>
      <c r="J114" s="16"/>
      <c r="K114" s="16"/>
      <c r="L114" s="16"/>
      <c r="M114" s="19"/>
      <c r="N114" s="96"/>
      <c r="O114" s="22"/>
      <c r="P114" s="159">
        <f>$G114+$H114+$L114+IF(ISBLANK($E114),0,$F114*VLOOKUP($E114,'INFO_Recyclable materials'!$F$6:$G$10,2,0))</f>
        <v>0</v>
      </c>
      <c r="Q114" s="165">
        <f t="shared" si="2"/>
        <v>0</v>
      </c>
    </row>
    <row r="115" spans="1:17" x14ac:dyDescent="0.35">
      <c r="A115" s="97"/>
      <c r="B115" s="90"/>
      <c r="C115" s="4"/>
      <c r="D115" s="10"/>
      <c r="E115" s="10"/>
      <c r="F115" s="155"/>
      <c r="G115" s="16"/>
      <c r="H115" s="16"/>
      <c r="I115" s="16"/>
      <c r="J115" s="16"/>
      <c r="K115" s="16"/>
      <c r="L115" s="16"/>
      <c r="M115" s="19"/>
      <c r="N115" s="96"/>
      <c r="O115" s="22"/>
      <c r="P115" s="159">
        <f>$G115+$H115+$L115+IF(ISBLANK($E115),0,$F115*VLOOKUP($E115,'INFO_Recyclable materials'!$F$6:$G$10,2,0))</f>
        <v>0</v>
      </c>
      <c r="Q115" s="165">
        <f t="shared" si="2"/>
        <v>0</v>
      </c>
    </row>
    <row r="116" spans="1:17" x14ac:dyDescent="0.35">
      <c r="A116" s="97"/>
      <c r="B116" s="90"/>
      <c r="C116" s="4"/>
      <c r="D116" s="10"/>
      <c r="E116" s="10"/>
      <c r="F116" s="155"/>
      <c r="G116" s="16"/>
      <c r="H116" s="16"/>
      <c r="I116" s="16"/>
      <c r="J116" s="16"/>
      <c r="K116" s="16"/>
      <c r="L116" s="16"/>
      <c r="M116" s="19"/>
      <c r="N116" s="96"/>
      <c r="O116" s="22"/>
      <c r="P116" s="159">
        <f>$G116+$H116+$L116+IF(ISBLANK($E116),0,$F116*VLOOKUP($E116,'INFO_Recyclable materials'!$F$6:$G$10,2,0))</f>
        <v>0</v>
      </c>
      <c r="Q116" s="165">
        <f t="shared" si="2"/>
        <v>0</v>
      </c>
    </row>
    <row r="117" spans="1:17" x14ac:dyDescent="0.35">
      <c r="A117" s="97"/>
      <c r="B117" s="90"/>
      <c r="C117" s="4"/>
      <c r="D117" s="10"/>
      <c r="E117" s="10"/>
      <c r="F117" s="155"/>
      <c r="G117" s="16"/>
      <c r="H117" s="16"/>
      <c r="I117" s="16"/>
      <c r="J117" s="16"/>
      <c r="K117" s="16"/>
      <c r="L117" s="16"/>
      <c r="M117" s="19"/>
      <c r="N117" s="96"/>
      <c r="O117" s="22"/>
      <c r="P117" s="159">
        <f>$G117+$H117+$L117+IF(ISBLANK($E117),0,$F117*VLOOKUP($E117,'INFO_Recyclable materials'!$F$6:$G$10,2,0))</f>
        <v>0</v>
      </c>
      <c r="Q117" s="165">
        <f t="shared" si="2"/>
        <v>0</v>
      </c>
    </row>
    <row r="118" spans="1:17" x14ac:dyDescent="0.35">
      <c r="A118" s="97"/>
      <c r="B118" s="90"/>
      <c r="C118" s="4"/>
      <c r="D118" s="10"/>
      <c r="E118" s="10"/>
      <c r="F118" s="155"/>
      <c r="G118" s="16"/>
      <c r="H118" s="16"/>
      <c r="I118" s="16"/>
      <c r="J118" s="16"/>
      <c r="K118" s="16"/>
      <c r="L118" s="16"/>
      <c r="M118" s="19"/>
      <c r="N118" s="96"/>
      <c r="O118" s="22"/>
      <c r="P118" s="159">
        <f>$G118+$H118+$L118+IF(ISBLANK($E118),0,$F118*VLOOKUP($E118,'INFO_Recyclable materials'!$F$6:$G$10,2,0))</f>
        <v>0</v>
      </c>
      <c r="Q118" s="165">
        <f t="shared" si="2"/>
        <v>0</v>
      </c>
    </row>
    <row r="119" spans="1:17" x14ac:dyDescent="0.35">
      <c r="A119" s="97"/>
      <c r="B119" s="90"/>
      <c r="C119" s="4"/>
      <c r="D119" s="10"/>
      <c r="E119" s="10"/>
      <c r="F119" s="155"/>
      <c r="G119" s="16"/>
      <c r="H119" s="16"/>
      <c r="I119" s="16"/>
      <c r="J119" s="16"/>
      <c r="K119" s="16"/>
      <c r="L119" s="16"/>
      <c r="M119" s="19"/>
      <c r="N119" s="96"/>
      <c r="O119" s="22"/>
      <c r="P119" s="159">
        <f>$G119+$H119+$L119+IF(ISBLANK($E119),0,$F119*VLOOKUP($E119,'INFO_Recyclable materials'!$F$6:$G$10,2,0))</f>
        <v>0</v>
      </c>
      <c r="Q119" s="165">
        <f t="shared" si="2"/>
        <v>0</v>
      </c>
    </row>
    <row r="120" spans="1:17" x14ac:dyDescent="0.35">
      <c r="A120" s="97"/>
      <c r="B120" s="90"/>
      <c r="C120" s="4"/>
      <c r="D120" s="10"/>
      <c r="E120" s="10"/>
      <c r="F120" s="155"/>
      <c r="G120" s="16"/>
      <c r="H120" s="16"/>
      <c r="I120" s="16"/>
      <c r="J120" s="16"/>
      <c r="K120" s="16"/>
      <c r="L120" s="16"/>
      <c r="M120" s="19"/>
      <c r="N120" s="96"/>
      <c r="O120" s="22"/>
      <c r="P120" s="159">
        <f>$G120+$H120+$L120+IF(ISBLANK($E120),0,$F120*VLOOKUP($E120,'INFO_Recyclable materials'!$F$6:$G$10,2,0))</f>
        <v>0</v>
      </c>
      <c r="Q120" s="165">
        <f t="shared" si="2"/>
        <v>0</v>
      </c>
    </row>
    <row r="121" spans="1:17" x14ac:dyDescent="0.35">
      <c r="A121" s="97"/>
      <c r="B121" s="90"/>
      <c r="C121" s="4"/>
      <c r="D121" s="10"/>
      <c r="E121" s="10"/>
      <c r="F121" s="155"/>
      <c r="G121" s="16"/>
      <c r="H121" s="16"/>
      <c r="I121" s="16"/>
      <c r="J121" s="16"/>
      <c r="K121" s="16"/>
      <c r="L121" s="16"/>
      <c r="M121" s="19"/>
      <c r="N121" s="96"/>
      <c r="O121" s="22"/>
      <c r="P121" s="159">
        <f>$G121+$H121+$L121+IF(ISBLANK($E121),0,$F121*VLOOKUP($E121,'INFO_Recyclable materials'!$F$6:$G$10,2,0))</f>
        <v>0</v>
      </c>
      <c r="Q121" s="165">
        <f t="shared" si="2"/>
        <v>0</v>
      </c>
    </row>
    <row r="122" spans="1:17" x14ac:dyDescent="0.35">
      <c r="A122" s="97"/>
      <c r="B122" s="90"/>
      <c r="C122" s="4"/>
      <c r="D122" s="10"/>
      <c r="E122" s="10"/>
      <c r="F122" s="155"/>
      <c r="G122" s="16"/>
      <c r="H122" s="16"/>
      <c r="I122" s="16"/>
      <c r="J122" s="16"/>
      <c r="K122" s="16"/>
      <c r="L122" s="16"/>
      <c r="M122" s="19"/>
      <c r="N122" s="96"/>
      <c r="O122" s="22"/>
      <c r="P122" s="159">
        <f>$G122+$H122+$L122+IF(ISBLANK($E122),0,$F122*VLOOKUP($E122,'INFO_Recyclable materials'!$F$6:$G$10,2,0))</f>
        <v>0</v>
      </c>
      <c r="Q122" s="165">
        <f t="shared" si="2"/>
        <v>0</v>
      </c>
    </row>
    <row r="123" spans="1:17" x14ac:dyDescent="0.35">
      <c r="A123" s="97"/>
      <c r="B123" s="90"/>
      <c r="C123" s="4"/>
      <c r="D123" s="10"/>
      <c r="E123" s="10"/>
      <c r="F123" s="155"/>
      <c r="G123" s="16"/>
      <c r="H123" s="16"/>
      <c r="I123" s="16"/>
      <c r="J123" s="16"/>
      <c r="K123" s="16"/>
      <c r="L123" s="16"/>
      <c r="M123" s="19"/>
      <c r="N123" s="96"/>
      <c r="O123" s="22"/>
      <c r="P123" s="159">
        <f>$G123+$H123+$L123+IF(ISBLANK($E123),0,$F123*VLOOKUP($E123,'INFO_Recyclable materials'!$F$6:$G$10,2,0))</f>
        <v>0</v>
      </c>
      <c r="Q123" s="165">
        <f t="shared" si="2"/>
        <v>0</v>
      </c>
    </row>
    <row r="124" spans="1:17" x14ac:dyDescent="0.35">
      <c r="A124" s="97"/>
      <c r="B124" s="90"/>
      <c r="C124" s="4"/>
      <c r="D124" s="10"/>
      <c r="E124" s="10"/>
      <c r="F124" s="155"/>
      <c r="G124" s="16"/>
      <c r="H124" s="16"/>
      <c r="I124" s="16"/>
      <c r="J124" s="16"/>
      <c r="K124" s="16"/>
      <c r="L124" s="16"/>
      <c r="M124" s="19"/>
      <c r="N124" s="96"/>
      <c r="O124" s="22"/>
      <c r="P124" s="159">
        <f>$G124+$H124+$L124+IF(ISBLANK($E124),0,$F124*VLOOKUP($E124,'INFO_Recyclable materials'!$F$6:$G$10,2,0))</f>
        <v>0</v>
      </c>
      <c r="Q124" s="165">
        <f t="shared" si="2"/>
        <v>0</v>
      </c>
    </row>
    <row r="125" spans="1:17" x14ac:dyDescent="0.35">
      <c r="A125" s="97"/>
      <c r="B125" s="90"/>
      <c r="C125" s="4"/>
      <c r="D125" s="10"/>
      <c r="E125" s="10"/>
      <c r="F125" s="155"/>
      <c r="G125" s="16"/>
      <c r="H125" s="16"/>
      <c r="I125" s="16"/>
      <c r="J125" s="16"/>
      <c r="K125" s="16"/>
      <c r="L125" s="16"/>
      <c r="M125" s="19"/>
      <c r="N125" s="96"/>
      <c r="O125" s="22"/>
      <c r="P125" s="159">
        <f>$G125+$H125+$L125+IF(ISBLANK($E125),0,$F125*VLOOKUP($E125,'INFO_Recyclable materials'!$F$6:$G$10,2,0))</f>
        <v>0</v>
      </c>
      <c r="Q125" s="165">
        <f t="shared" si="2"/>
        <v>0</v>
      </c>
    </row>
    <row r="126" spans="1:17" x14ac:dyDescent="0.35">
      <c r="A126" s="97"/>
      <c r="B126" s="90"/>
      <c r="C126" s="4"/>
      <c r="D126" s="10"/>
      <c r="E126" s="10"/>
      <c r="F126" s="155"/>
      <c r="G126" s="16"/>
      <c r="H126" s="16"/>
      <c r="I126" s="16"/>
      <c r="J126" s="16"/>
      <c r="K126" s="16"/>
      <c r="L126" s="16"/>
      <c r="M126" s="19"/>
      <c r="N126" s="96"/>
      <c r="O126" s="22"/>
      <c r="P126" s="159">
        <f>$G126+$H126+$L126+IF(ISBLANK($E126),0,$F126*VLOOKUP($E126,'INFO_Recyclable materials'!$F$6:$G$10,2,0))</f>
        <v>0</v>
      </c>
      <c r="Q126" s="165">
        <f t="shared" si="2"/>
        <v>0</v>
      </c>
    </row>
    <row r="127" spans="1:17" x14ac:dyDescent="0.35">
      <c r="A127" s="97"/>
      <c r="B127" s="90"/>
      <c r="C127" s="4"/>
      <c r="D127" s="10"/>
      <c r="E127" s="10"/>
      <c r="F127" s="155"/>
      <c r="G127" s="16"/>
      <c r="H127" s="16"/>
      <c r="I127" s="16"/>
      <c r="J127" s="16"/>
      <c r="K127" s="16"/>
      <c r="L127" s="16"/>
      <c r="M127" s="19"/>
      <c r="N127" s="96"/>
      <c r="O127" s="22"/>
      <c r="P127" s="159">
        <f>$G127+$H127+$L127+IF(ISBLANK($E127),0,$F127*VLOOKUP($E127,'INFO_Recyclable materials'!$F$6:$G$10,2,0))</f>
        <v>0</v>
      </c>
      <c r="Q127" s="165">
        <f t="shared" si="2"/>
        <v>0</v>
      </c>
    </row>
    <row r="128" spans="1:17" x14ac:dyDescent="0.35">
      <c r="A128" s="97"/>
      <c r="B128" s="90"/>
      <c r="C128" s="4"/>
      <c r="D128" s="10"/>
      <c r="E128" s="10"/>
      <c r="F128" s="155"/>
      <c r="G128" s="16"/>
      <c r="H128" s="16"/>
      <c r="I128" s="16"/>
      <c r="J128" s="16"/>
      <c r="K128" s="16"/>
      <c r="L128" s="16"/>
      <c r="M128" s="19"/>
      <c r="N128" s="96"/>
      <c r="O128" s="22"/>
      <c r="P128" s="159">
        <f>$G128+$H128+$L128+IF(ISBLANK($E128),0,$F128*VLOOKUP($E128,'INFO_Recyclable materials'!$F$6:$G$10,2,0))</f>
        <v>0</v>
      </c>
      <c r="Q128" s="165">
        <f t="shared" si="2"/>
        <v>0</v>
      </c>
    </row>
    <row r="129" spans="1:17" x14ac:dyDescent="0.35">
      <c r="A129" s="97"/>
      <c r="B129" s="90"/>
      <c r="C129" s="4"/>
      <c r="D129" s="10"/>
      <c r="E129" s="10"/>
      <c r="F129" s="155"/>
      <c r="G129" s="16"/>
      <c r="H129" s="16"/>
      <c r="I129" s="16"/>
      <c r="J129" s="16"/>
      <c r="K129" s="16"/>
      <c r="L129" s="16"/>
      <c r="M129" s="19"/>
      <c r="N129" s="96"/>
      <c r="O129" s="22"/>
      <c r="P129" s="159">
        <f>$G129+$H129+$L129+IF(ISBLANK($E129),0,$F129*VLOOKUP($E129,'INFO_Recyclable materials'!$F$6:$G$10,2,0))</f>
        <v>0</v>
      </c>
      <c r="Q129" s="165">
        <f t="shared" si="2"/>
        <v>0</v>
      </c>
    </row>
    <row r="130" spans="1:17" x14ac:dyDescent="0.35">
      <c r="A130" s="97"/>
      <c r="B130" s="90"/>
      <c r="C130" s="4"/>
      <c r="D130" s="10"/>
      <c r="E130" s="10"/>
      <c r="F130" s="155"/>
      <c r="G130" s="16"/>
      <c r="H130" s="16"/>
      <c r="I130" s="16"/>
      <c r="J130" s="16"/>
      <c r="K130" s="16"/>
      <c r="L130" s="16"/>
      <c r="M130" s="19"/>
      <c r="N130" s="96"/>
      <c r="O130" s="22"/>
      <c r="P130" s="159">
        <f>$G130+$H130+$L130+IF(ISBLANK($E130),0,$F130*VLOOKUP($E130,'INFO_Recyclable materials'!$F$6:$G$10,2,0))</f>
        <v>0</v>
      </c>
      <c r="Q130" s="165">
        <f t="shared" si="2"/>
        <v>0</v>
      </c>
    </row>
    <row r="131" spans="1:17" x14ac:dyDescent="0.35">
      <c r="A131" s="97"/>
      <c r="B131" s="90"/>
      <c r="C131" s="4"/>
      <c r="D131" s="10"/>
      <c r="E131" s="10"/>
      <c r="F131" s="155"/>
      <c r="G131" s="16"/>
      <c r="H131" s="16"/>
      <c r="I131" s="16"/>
      <c r="J131" s="16"/>
      <c r="K131" s="16"/>
      <c r="L131" s="16"/>
      <c r="M131" s="19"/>
      <c r="N131" s="96"/>
      <c r="O131" s="22"/>
      <c r="P131" s="159">
        <f>$G131+$H131+$L131+IF(ISBLANK($E131),0,$F131*VLOOKUP($E131,'INFO_Recyclable materials'!$F$6:$G$10,2,0))</f>
        <v>0</v>
      </c>
      <c r="Q131" s="165">
        <f t="shared" si="2"/>
        <v>0</v>
      </c>
    </row>
    <row r="132" spans="1:17" x14ac:dyDescent="0.35">
      <c r="A132" s="97"/>
      <c r="B132" s="90"/>
      <c r="C132" s="4"/>
      <c r="D132" s="10"/>
      <c r="E132" s="10"/>
      <c r="F132" s="155"/>
      <c r="G132" s="16"/>
      <c r="H132" s="16"/>
      <c r="I132" s="16"/>
      <c r="J132" s="16"/>
      <c r="K132" s="16"/>
      <c r="L132" s="16"/>
      <c r="M132" s="19"/>
      <c r="N132" s="96"/>
      <c r="O132" s="22"/>
      <c r="P132" s="159">
        <f>$G132+$H132+$L132+IF(ISBLANK($E132),0,$F132*VLOOKUP($E132,'INFO_Recyclable materials'!$F$6:$G$10,2,0))</f>
        <v>0</v>
      </c>
      <c r="Q132" s="165">
        <f t="shared" si="2"/>
        <v>0</v>
      </c>
    </row>
    <row r="133" spans="1:17" x14ac:dyDescent="0.35">
      <c r="A133" s="97"/>
      <c r="B133" s="90"/>
      <c r="C133" s="4"/>
      <c r="D133" s="10"/>
      <c r="E133" s="10"/>
      <c r="F133" s="155"/>
      <c r="G133" s="16"/>
      <c r="H133" s="16"/>
      <c r="I133" s="16"/>
      <c r="J133" s="16"/>
      <c r="K133" s="16"/>
      <c r="L133" s="16"/>
      <c r="M133" s="19"/>
      <c r="N133" s="96"/>
      <c r="O133" s="22"/>
      <c r="P133" s="159">
        <f>$G133+$H133+$L133+IF(ISBLANK($E133),0,$F133*VLOOKUP($E133,'INFO_Recyclable materials'!$F$6:$G$10,2,0))</f>
        <v>0</v>
      </c>
      <c r="Q133" s="165">
        <f t="shared" si="2"/>
        <v>0</v>
      </c>
    </row>
    <row r="134" spans="1:17" x14ac:dyDescent="0.35">
      <c r="A134" s="97"/>
      <c r="B134" s="90"/>
      <c r="C134" s="4"/>
      <c r="D134" s="10"/>
      <c r="E134" s="10"/>
      <c r="F134" s="155"/>
      <c r="G134" s="16"/>
      <c r="H134" s="16"/>
      <c r="I134" s="16"/>
      <c r="J134" s="16"/>
      <c r="K134" s="16"/>
      <c r="L134" s="16"/>
      <c r="M134" s="19"/>
      <c r="N134" s="96"/>
      <c r="O134" s="22"/>
      <c r="P134" s="159">
        <f>$G134+$H134+$L134+IF(ISBLANK($E134),0,$F134*VLOOKUP($E134,'INFO_Recyclable materials'!$F$6:$G$10,2,0))</f>
        <v>0</v>
      </c>
      <c r="Q134" s="165">
        <f t="shared" si="2"/>
        <v>0</v>
      </c>
    </row>
    <row r="135" spans="1:17" x14ac:dyDescent="0.35">
      <c r="A135" s="97"/>
      <c r="B135" s="90"/>
      <c r="C135" s="4"/>
      <c r="D135" s="10"/>
      <c r="E135" s="10"/>
      <c r="F135" s="155"/>
      <c r="G135" s="16"/>
      <c r="H135" s="16"/>
      <c r="I135" s="16"/>
      <c r="J135" s="16"/>
      <c r="K135" s="16"/>
      <c r="L135" s="16"/>
      <c r="M135" s="19"/>
      <c r="N135" s="96"/>
      <c r="O135" s="22"/>
      <c r="P135" s="159">
        <f>$G135+$H135+$L135+IF(ISBLANK($E135),0,$F135*VLOOKUP($E135,'INFO_Recyclable materials'!$F$6:$G$10,2,0))</f>
        <v>0</v>
      </c>
      <c r="Q135" s="165">
        <f t="shared" si="2"/>
        <v>0</v>
      </c>
    </row>
    <row r="136" spans="1:17" x14ac:dyDescent="0.35">
      <c r="A136" s="97"/>
      <c r="B136" s="90"/>
      <c r="C136" s="4"/>
      <c r="D136" s="10"/>
      <c r="E136" s="10"/>
      <c r="F136" s="155"/>
      <c r="G136" s="16"/>
      <c r="H136" s="16"/>
      <c r="I136" s="16"/>
      <c r="J136" s="16"/>
      <c r="K136" s="16"/>
      <c r="L136" s="16"/>
      <c r="M136" s="19"/>
      <c r="N136" s="96"/>
      <c r="O136" s="22"/>
      <c r="P136" s="159">
        <f>$G136+$H136+$L136+IF(ISBLANK($E136),0,$F136*VLOOKUP($E136,'INFO_Recyclable materials'!$F$6:$G$10,2,0))</f>
        <v>0</v>
      </c>
      <c r="Q136" s="165">
        <f t="shared" si="2"/>
        <v>0</v>
      </c>
    </row>
    <row r="137" spans="1:17" x14ac:dyDescent="0.35">
      <c r="A137" s="97"/>
      <c r="B137" s="90"/>
      <c r="C137" s="4"/>
      <c r="D137" s="10"/>
      <c r="E137" s="10"/>
      <c r="F137" s="155"/>
      <c r="G137" s="16"/>
      <c r="H137" s="16"/>
      <c r="I137" s="16"/>
      <c r="J137" s="16"/>
      <c r="K137" s="16"/>
      <c r="L137" s="16"/>
      <c r="M137" s="19"/>
      <c r="N137" s="96"/>
      <c r="O137" s="22"/>
      <c r="P137" s="159">
        <f>$G137+$H137+$L137+IF(ISBLANK($E137),0,$F137*VLOOKUP($E137,'INFO_Recyclable materials'!$F$6:$G$10,2,0))</f>
        <v>0</v>
      </c>
      <c r="Q137" s="165">
        <f t="shared" si="2"/>
        <v>0</v>
      </c>
    </row>
    <row r="138" spans="1:17" x14ac:dyDescent="0.35">
      <c r="A138" s="97"/>
      <c r="B138" s="90"/>
      <c r="C138" s="4"/>
      <c r="D138" s="10"/>
      <c r="E138" s="10"/>
      <c r="F138" s="155"/>
      <c r="G138" s="16"/>
      <c r="H138" s="16"/>
      <c r="I138" s="16"/>
      <c r="J138" s="16"/>
      <c r="K138" s="16"/>
      <c r="L138" s="16"/>
      <c r="M138" s="19"/>
      <c r="N138" s="96"/>
      <c r="O138" s="22"/>
      <c r="P138" s="159">
        <f>$G138+$H138+$L138+IF(ISBLANK($E138),0,$F138*VLOOKUP($E138,'INFO_Recyclable materials'!$F$6:$G$10,2,0))</f>
        <v>0</v>
      </c>
      <c r="Q138" s="165">
        <f t="shared" si="2"/>
        <v>0</v>
      </c>
    </row>
    <row r="139" spans="1:17" x14ac:dyDescent="0.35">
      <c r="A139" s="97"/>
      <c r="B139" s="90"/>
      <c r="C139" s="4"/>
      <c r="D139" s="10"/>
      <c r="E139" s="10"/>
      <c r="F139" s="155"/>
      <c r="G139" s="16"/>
      <c r="H139" s="16"/>
      <c r="I139" s="16"/>
      <c r="J139" s="16"/>
      <c r="K139" s="16"/>
      <c r="L139" s="16"/>
      <c r="M139" s="19"/>
      <c r="N139" s="96"/>
      <c r="O139" s="22"/>
      <c r="P139" s="159">
        <f>$G139+$H139+$L139+IF(ISBLANK($E139),0,$F139*VLOOKUP($E139,'INFO_Recyclable materials'!$F$6:$G$10,2,0))</f>
        <v>0</v>
      </c>
      <c r="Q139" s="165">
        <f t="shared" si="2"/>
        <v>0</v>
      </c>
    </row>
    <row r="140" spans="1:17" x14ac:dyDescent="0.35">
      <c r="A140" s="97"/>
      <c r="B140" s="90"/>
      <c r="C140" s="4"/>
      <c r="D140" s="10"/>
      <c r="E140" s="10"/>
      <c r="F140" s="155"/>
      <c r="G140" s="16"/>
      <c r="H140" s="16"/>
      <c r="I140" s="16"/>
      <c r="J140" s="16"/>
      <c r="K140" s="16"/>
      <c r="L140" s="16"/>
      <c r="M140" s="19"/>
      <c r="N140" s="96"/>
      <c r="O140" s="22"/>
      <c r="P140" s="159">
        <f>$G140+$H140+$L140+IF(ISBLANK($E140),0,$F140*VLOOKUP($E140,'INFO_Recyclable materials'!$F$6:$G$10,2,0))</f>
        <v>0</v>
      </c>
      <c r="Q140" s="165">
        <f t="shared" si="2"/>
        <v>0</v>
      </c>
    </row>
    <row r="141" spans="1:17" x14ac:dyDescent="0.35">
      <c r="A141" s="97"/>
      <c r="B141" s="90"/>
      <c r="C141" s="4"/>
      <c r="D141" s="10"/>
      <c r="E141" s="10"/>
      <c r="F141" s="155"/>
      <c r="G141" s="16"/>
      <c r="H141" s="16"/>
      <c r="I141" s="16"/>
      <c r="J141" s="16"/>
      <c r="K141" s="16"/>
      <c r="L141" s="16"/>
      <c r="M141" s="19"/>
      <c r="N141" s="96"/>
      <c r="O141" s="22"/>
      <c r="P141" s="159">
        <f>$G141+$H141+$L141+IF(ISBLANK($E141),0,$F141*VLOOKUP($E141,'INFO_Recyclable materials'!$F$6:$G$10,2,0))</f>
        <v>0</v>
      </c>
      <c r="Q141" s="165">
        <f t="shared" si="2"/>
        <v>0</v>
      </c>
    </row>
    <row r="142" spans="1:17" x14ac:dyDescent="0.35">
      <c r="A142" s="97"/>
      <c r="B142" s="90"/>
      <c r="C142" s="4"/>
      <c r="D142" s="10"/>
      <c r="E142" s="10"/>
      <c r="F142" s="155"/>
      <c r="G142" s="16"/>
      <c r="H142" s="16"/>
      <c r="I142" s="16"/>
      <c r="J142" s="16"/>
      <c r="K142" s="16"/>
      <c r="L142" s="16"/>
      <c r="M142" s="19"/>
      <c r="N142" s="96"/>
      <c r="O142" s="22"/>
      <c r="P142" s="159">
        <f>$G142+$H142+$L142+IF(ISBLANK($E142),0,$F142*VLOOKUP($E142,'INFO_Recyclable materials'!$F$6:$G$10,2,0))</f>
        <v>0</v>
      </c>
      <c r="Q142" s="165">
        <f t="shared" si="2"/>
        <v>0</v>
      </c>
    </row>
    <row r="143" spans="1:17" x14ac:dyDescent="0.35">
      <c r="A143" s="97"/>
      <c r="B143" s="90"/>
      <c r="C143" s="4"/>
      <c r="D143" s="10"/>
      <c r="E143" s="10"/>
      <c r="F143" s="155"/>
      <c r="G143" s="16"/>
      <c r="H143" s="16"/>
      <c r="I143" s="16"/>
      <c r="J143" s="16"/>
      <c r="K143" s="16"/>
      <c r="L143" s="16"/>
      <c r="M143" s="19"/>
      <c r="N143" s="96"/>
      <c r="O143" s="22"/>
      <c r="P143" s="159">
        <f>$G143+$H143+$L143+IF(ISBLANK($E143),0,$F143*VLOOKUP($E143,'INFO_Recyclable materials'!$F$6:$G$10,2,0))</f>
        <v>0</v>
      </c>
      <c r="Q143" s="165">
        <f t="shared" si="2"/>
        <v>0</v>
      </c>
    </row>
    <row r="144" spans="1:17" x14ac:dyDescent="0.35">
      <c r="A144" s="97"/>
      <c r="B144" s="90"/>
      <c r="C144" s="4"/>
      <c r="D144" s="10"/>
      <c r="E144" s="10"/>
      <c r="F144" s="155"/>
      <c r="G144" s="16"/>
      <c r="H144" s="16"/>
      <c r="I144" s="16"/>
      <c r="J144" s="16"/>
      <c r="K144" s="16"/>
      <c r="L144" s="16"/>
      <c r="M144" s="19"/>
      <c r="N144" s="96"/>
      <c r="O144" s="22"/>
      <c r="P144" s="159">
        <f>$G144+$H144+$L144+IF(ISBLANK($E144),0,$F144*VLOOKUP($E144,'INFO_Recyclable materials'!$F$6:$G$10,2,0))</f>
        <v>0</v>
      </c>
      <c r="Q144" s="165">
        <f t="shared" ref="Q144:Q207" si="3">SUM(J144:N144)</f>
        <v>0</v>
      </c>
    </row>
    <row r="145" spans="1:17" x14ac:dyDescent="0.35">
      <c r="A145" s="97"/>
      <c r="B145" s="90"/>
      <c r="C145" s="4"/>
      <c r="D145" s="10"/>
      <c r="E145" s="10"/>
      <c r="F145" s="155"/>
      <c r="G145" s="16"/>
      <c r="H145" s="16"/>
      <c r="I145" s="16"/>
      <c r="J145" s="16"/>
      <c r="K145" s="16"/>
      <c r="L145" s="16"/>
      <c r="M145" s="19"/>
      <c r="N145" s="96"/>
      <c r="O145" s="22"/>
      <c r="P145" s="159">
        <f>$G145+$H145+$L145+IF(ISBLANK($E145),0,$F145*VLOOKUP($E145,'INFO_Recyclable materials'!$F$6:$G$10,2,0))</f>
        <v>0</v>
      </c>
      <c r="Q145" s="165">
        <f t="shared" si="3"/>
        <v>0</v>
      </c>
    </row>
    <row r="146" spans="1:17" x14ac:dyDescent="0.35">
      <c r="A146" s="97"/>
      <c r="B146" s="90"/>
      <c r="C146" s="4"/>
      <c r="D146" s="10"/>
      <c r="E146" s="10"/>
      <c r="F146" s="155"/>
      <c r="G146" s="16"/>
      <c r="H146" s="16"/>
      <c r="I146" s="16"/>
      <c r="J146" s="16"/>
      <c r="K146" s="16"/>
      <c r="L146" s="16"/>
      <c r="M146" s="19"/>
      <c r="N146" s="96"/>
      <c r="O146" s="22"/>
      <c r="P146" s="159">
        <f>$G146+$H146+$L146+IF(ISBLANK($E146),0,$F146*VLOOKUP($E146,'INFO_Recyclable materials'!$F$6:$G$10,2,0))</f>
        <v>0</v>
      </c>
      <c r="Q146" s="165">
        <f t="shared" si="3"/>
        <v>0</v>
      </c>
    </row>
    <row r="147" spans="1:17" x14ac:dyDescent="0.35">
      <c r="A147" s="97"/>
      <c r="B147" s="90"/>
      <c r="C147" s="4"/>
      <c r="D147" s="10"/>
      <c r="E147" s="10"/>
      <c r="F147" s="155"/>
      <c r="G147" s="16"/>
      <c r="H147" s="16"/>
      <c r="I147" s="16"/>
      <c r="J147" s="16"/>
      <c r="K147" s="16"/>
      <c r="L147" s="16"/>
      <c r="M147" s="19"/>
      <c r="N147" s="96"/>
      <c r="O147" s="22"/>
      <c r="P147" s="159">
        <f>$G147+$H147+$L147+IF(ISBLANK($E147),0,$F147*VLOOKUP($E147,'INFO_Recyclable materials'!$F$6:$G$10,2,0))</f>
        <v>0</v>
      </c>
      <c r="Q147" s="165">
        <f t="shared" si="3"/>
        <v>0</v>
      </c>
    </row>
    <row r="148" spans="1:17" x14ac:dyDescent="0.35">
      <c r="A148" s="97"/>
      <c r="B148" s="90"/>
      <c r="C148" s="4"/>
      <c r="D148" s="10"/>
      <c r="E148" s="10"/>
      <c r="F148" s="155"/>
      <c r="G148" s="16"/>
      <c r="H148" s="16"/>
      <c r="I148" s="16"/>
      <c r="J148" s="16"/>
      <c r="K148" s="16"/>
      <c r="L148" s="16"/>
      <c r="M148" s="19"/>
      <c r="N148" s="96"/>
      <c r="O148" s="22"/>
      <c r="P148" s="159">
        <f>$G148+$H148+$L148+IF(ISBLANK($E148),0,$F148*VLOOKUP($E148,'INFO_Recyclable materials'!$F$6:$G$10,2,0))</f>
        <v>0</v>
      </c>
      <c r="Q148" s="165">
        <f t="shared" si="3"/>
        <v>0</v>
      </c>
    </row>
    <row r="149" spans="1:17" x14ac:dyDescent="0.35">
      <c r="A149" s="97"/>
      <c r="B149" s="90"/>
      <c r="C149" s="4"/>
      <c r="D149" s="10"/>
      <c r="E149" s="10"/>
      <c r="F149" s="155"/>
      <c r="G149" s="16"/>
      <c r="H149" s="16"/>
      <c r="I149" s="16"/>
      <c r="J149" s="16"/>
      <c r="K149" s="16"/>
      <c r="L149" s="16"/>
      <c r="M149" s="19"/>
      <c r="N149" s="96"/>
      <c r="O149" s="22"/>
      <c r="P149" s="159">
        <f>$G149+$H149+$L149+IF(ISBLANK($E149),0,$F149*VLOOKUP($E149,'INFO_Recyclable materials'!$F$6:$G$10,2,0))</f>
        <v>0</v>
      </c>
      <c r="Q149" s="165">
        <f t="shared" si="3"/>
        <v>0</v>
      </c>
    </row>
    <row r="150" spans="1:17" x14ac:dyDescent="0.35">
      <c r="A150" s="97"/>
      <c r="B150" s="90"/>
      <c r="C150" s="4"/>
      <c r="D150" s="10"/>
      <c r="E150" s="10"/>
      <c r="F150" s="155"/>
      <c r="G150" s="16"/>
      <c r="H150" s="16"/>
      <c r="I150" s="16"/>
      <c r="J150" s="16"/>
      <c r="K150" s="16"/>
      <c r="L150" s="16"/>
      <c r="M150" s="19"/>
      <c r="N150" s="96"/>
      <c r="O150" s="22"/>
      <c r="P150" s="159">
        <f>$G150+$H150+$L150+IF(ISBLANK($E150),0,$F150*VLOOKUP($E150,'INFO_Recyclable materials'!$F$6:$G$10,2,0))</f>
        <v>0</v>
      </c>
      <c r="Q150" s="165">
        <f t="shared" si="3"/>
        <v>0</v>
      </c>
    </row>
    <row r="151" spans="1:17" x14ac:dyDescent="0.35">
      <c r="A151" s="97"/>
      <c r="B151" s="90"/>
      <c r="C151" s="4"/>
      <c r="D151" s="10"/>
      <c r="E151" s="10"/>
      <c r="F151" s="155"/>
      <c r="G151" s="16"/>
      <c r="H151" s="16"/>
      <c r="I151" s="16"/>
      <c r="J151" s="16"/>
      <c r="K151" s="16"/>
      <c r="L151" s="16"/>
      <c r="M151" s="19"/>
      <c r="N151" s="96"/>
      <c r="O151" s="22"/>
      <c r="P151" s="159">
        <f>$G151+$H151+$L151+IF(ISBLANK($E151),0,$F151*VLOOKUP($E151,'INFO_Recyclable materials'!$F$6:$G$10,2,0))</f>
        <v>0</v>
      </c>
      <c r="Q151" s="165">
        <f t="shared" si="3"/>
        <v>0</v>
      </c>
    </row>
    <row r="152" spans="1:17" x14ac:dyDescent="0.35">
      <c r="A152" s="97"/>
      <c r="B152" s="90"/>
      <c r="C152" s="4"/>
      <c r="D152" s="10"/>
      <c r="E152" s="10"/>
      <c r="F152" s="155"/>
      <c r="G152" s="16"/>
      <c r="H152" s="16"/>
      <c r="I152" s="16"/>
      <c r="J152" s="16"/>
      <c r="K152" s="16"/>
      <c r="L152" s="16"/>
      <c r="M152" s="19"/>
      <c r="N152" s="96"/>
      <c r="O152" s="22"/>
      <c r="P152" s="159">
        <f>$G152+$H152+$L152+IF(ISBLANK($E152),0,$F152*VLOOKUP($E152,'INFO_Recyclable materials'!$F$6:$G$10,2,0))</f>
        <v>0</v>
      </c>
      <c r="Q152" s="165">
        <f t="shared" si="3"/>
        <v>0</v>
      </c>
    </row>
    <row r="153" spans="1:17" x14ac:dyDescent="0.35">
      <c r="A153" s="97"/>
      <c r="B153" s="90"/>
      <c r="C153" s="4"/>
      <c r="D153" s="10"/>
      <c r="E153" s="10"/>
      <c r="F153" s="155"/>
      <c r="G153" s="16"/>
      <c r="H153" s="16"/>
      <c r="I153" s="16"/>
      <c r="J153" s="16"/>
      <c r="K153" s="16"/>
      <c r="L153" s="16"/>
      <c r="M153" s="19"/>
      <c r="N153" s="96"/>
      <c r="O153" s="22"/>
      <c r="P153" s="159">
        <f>$G153+$H153+$L153+IF(ISBLANK($E153),0,$F153*VLOOKUP($E153,'INFO_Recyclable materials'!$F$6:$G$10,2,0))</f>
        <v>0</v>
      </c>
      <c r="Q153" s="165">
        <f t="shared" si="3"/>
        <v>0</v>
      </c>
    </row>
    <row r="154" spans="1:17" x14ac:dyDescent="0.35">
      <c r="A154" s="97"/>
      <c r="B154" s="90"/>
      <c r="C154" s="4"/>
      <c r="D154" s="10"/>
      <c r="E154" s="10"/>
      <c r="F154" s="155"/>
      <c r="G154" s="16"/>
      <c r="H154" s="16"/>
      <c r="I154" s="16"/>
      <c r="J154" s="16"/>
      <c r="K154" s="16"/>
      <c r="L154" s="16"/>
      <c r="M154" s="19"/>
      <c r="N154" s="96"/>
      <c r="O154" s="22"/>
      <c r="P154" s="159">
        <f>$G154+$H154+$L154+IF(ISBLANK($E154),0,$F154*VLOOKUP($E154,'INFO_Recyclable materials'!$F$6:$G$10,2,0))</f>
        <v>0</v>
      </c>
      <c r="Q154" s="165">
        <f t="shared" si="3"/>
        <v>0</v>
      </c>
    </row>
    <row r="155" spans="1:17" x14ac:dyDescent="0.35">
      <c r="A155" s="97"/>
      <c r="B155" s="90"/>
      <c r="C155" s="4"/>
      <c r="D155" s="10"/>
      <c r="E155" s="10"/>
      <c r="F155" s="155"/>
      <c r="G155" s="16"/>
      <c r="H155" s="16"/>
      <c r="I155" s="16"/>
      <c r="J155" s="16"/>
      <c r="K155" s="16"/>
      <c r="L155" s="16"/>
      <c r="M155" s="19"/>
      <c r="N155" s="96"/>
      <c r="O155" s="22"/>
      <c r="P155" s="159">
        <f>$G155+$H155+$L155+IF(ISBLANK($E155),0,$F155*VLOOKUP($E155,'INFO_Recyclable materials'!$F$6:$G$10,2,0))</f>
        <v>0</v>
      </c>
      <c r="Q155" s="165">
        <f t="shared" si="3"/>
        <v>0</v>
      </c>
    </row>
    <row r="156" spans="1:17" x14ac:dyDescent="0.35">
      <c r="A156" s="97"/>
      <c r="B156" s="90"/>
      <c r="C156" s="4"/>
      <c r="D156" s="10"/>
      <c r="E156" s="10"/>
      <c r="F156" s="155"/>
      <c r="G156" s="16"/>
      <c r="H156" s="16"/>
      <c r="I156" s="16"/>
      <c r="J156" s="16"/>
      <c r="K156" s="16"/>
      <c r="L156" s="16"/>
      <c r="M156" s="19"/>
      <c r="N156" s="96"/>
      <c r="O156" s="22"/>
      <c r="P156" s="159">
        <f>$G156+$H156+$L156+IF(ISBLANK($E156),0,$F156*VLOOKUP($E156,'INFO_Recyclable materials'!$F$6:$G$10,2,0))</f>
        <v>0</v>
      </c>
      <c r="Q156" s="165">
        <f t="shared" si="3"/>
        <v>0</v>
      </c>
    </row>
    <row r="157" spans="1:17" x14ac:dyDescent="0.35">
      <c r="A157" s="97"/>
      <c r="B157" s="90"/>
      <c r="C157" s="4"/>
      <c r="D157" s="10"/>
      <c r="E157" s="10"/>
      <c r="F157" s="155"/>
      <c r="G157" s="16"/>
      <c r="H157" s="16"/>
      <c r="I157" s="16"/>
      <c r="J157" s="16"/>
      <c r="K157" s="16"/>
      <c r="L157" s="16"/>
      <c r="M157" s="19"/>
      <c r="N157" s="96"/>
      <c r="O157" s="22"/>
      <c r="P157" s="159">
        <f>$G157+$H157+$L157+IF(ISBLANK($E157),0,$F157*VLOOKUP($E157,'INFO_Recyclable materials'!$F$6:$G$10,2,0))</f>
        <v>0</v>
      </c>
      <c r="Q157" s="165">
        <f t="shared" si="3"/>
        <v>0</v>
      </c>
    </row>
    <row r="158" spans="1:17" x14ac:dyDescent="0.35">
      <c r="A158" s="97"/>
      <c r="B158" s="90"/>
      <c r="C158" s="4"/>
      <c r="D158" s="10"/>
      <c r="E158" s="10"/>
      <c r="F158" s="155"/>
      <c r="G158" s="16"/>
      <c r="H158" s="16"/>
      <c r="I158" s="16"/>
      <c r="J158" s="16"/>
      <c r="K158" s="16"/>
      <c r="L158" s="16"/>
      <c r="M158" s="19"/>
      <c r="N158" s="96"/>
      <c r="O158" s="22"/>
      <c r="P158" s="159">
        <f>$G158+$H158+$L158+IF(ISBLANK($E158),0,$F158*VLOOKUP($E158,'INFO_Recyclable materials'!$F$6:$G$10,2,0))</f>
        <v>0</v>
      </c>
      <c r="Q158" s="165">
        <f t="shared" si="3"/>
        <v>0</v>
      </c>
    </row>
    <row r="159" spans="1:17" x14ac:dyDescent="0.35">
      <c r="A159" s="97"/>
      <c r="B159" s="90"/>
      <c r="C159" s="4"/>
      <c r="D159" s="10"/>
      <c r="E159" s="10"/>
      <c r="F159" s="155"/>
      <c r="G159" s="16"/>
      <c r="H159" s="16"/>
      <c r="I159" s="16"/>
      <c r="J159" s="16"/>
      <c r="K159" s="16"/>
      <c r="L159" s="16"/>
      <c r="M159" s="19"/>
      <c r="N159" s="96"/>
      <c r="O159" s="22"/>
      <c r="P159" s="159">
        <f>$G159+$H159+$L159+IF(ISBLANK($E159),0,$F159*VLOOKUP($E159,'INFO_Recyclable materials'!$F$6:$G$10,2,0))</f>
        <v>0</v>
      </c>
      <c r="Q159" s="165">
        <f t="shared" si="3"/>
        <v>0</v>
      </c>
    </row>
    <row r="160" spans="1:17" x14ac:dyDescent="0.35">
      <c r="A160" s="97"/>
      <c r="B160" s="90"/>
      <c r="C160" s="4"/>
      <c r="D160" s="10"/>
      <c r="E160" s="10"/>
      <c r="F160" s="155"/>
      <c r="G160" s="16"/>
      <c r="H160" s="16"/>
      <c r="I160" s="16"/>
      <c r="J160" s="16"/>
      <c r="K160" s="16"/>
      <c r="L160" s="16"/>
      <c r="M160" s="19"/>
      <c r="N160" s="96"/>
      <c r="O160" s="22"/>
      <c r="P160" s="159">
        <f>$G160+$H160+$L160+IF(ISBLANK($E160),0,$F160*VLOOKUP($E160,'INFO_Recyclable materials'!$F$6:$G$10,2,0))</f>
        <v>0</v>
      </c>
      <c r="Q160" s="165">
        <f t="shared" si="3"/>
        <v>0</v>
      </c>
    </row>
    <row r="161" spans="1:17" x14ac:dyDescent="0.35">
      <c r="A161" s="97"/>
      <c r="B161" s="90"/>
      <c r="C161" s="4"/>
      <c r="D161" s="10"/>
      <c r="E161" s="10"/>
      <c r="F161" s="155"/>
      <c r="G161" s="16"/>
      <c r="H161" s="16"/>
      <c r="I161" s="16"/>
      <c r="J161" s="16"/>
      <c r="K161" s="16"/>
      <c r="L161" s="16"/>
      <c r="M161" s="19"/>
      <c r="N161" s="96"/>
      <c r="O161" s="22"/>
      <c r="P161" s="159">
        <f>$G161+$H161+$L161+IF(ISBLANK($E161),0,$F161*VLOOKUP($E161,'INFO_Recyclable materials'!$F$6:$G$10,2,0))</f>
        <v>0</v>
      </c>
      <c r="Q161" s="165">
        <f t="shared" si="3"/>
        <v>0</v>
      </c>
    </row>
    <row r="162" spans="1:17" x14ac:dyDescent="0.35">
      <c r="A162" s="97"/>
      <c r="B162" s="90"/>
      <c r="C162" s="4"/>
      <c r="D162" s="10"/>
      <c r="E162" s="10"/>
      <c r="F162" s="155"/>
      <c r="G162" s="16"/>
      <c r="H162" s="16"/>
      <c r="I162" s="16"/>
      <c r="J162" s="16"/>
      <c r="K162" s="16"/>
      <c r="L162" s="16"/>
      <c r="M162" s="19"/>
      <c r="N162" s="96"/>
      <c r="O162" s="22"/>
      <c r="P162" s="159">
        <f>$G162+$H162+$L162+IF(ISBLANK($E162),0,$F162*VLOOKUP($E162,'INFO_Recyclable materials'!$F$6:$G$10,2,0))</f>
        <v>0</v>
      </c>
      <c r="Q162" s="165">
        <f t="shared" si="3"/>
        <v>0</v>
      </c>
    </row>
    <row r="163" spans="1:17" x14ac:dyDescent="0.35">
      <c r="A163" s="97"/>
      <c r="B163" s="90"/>
      <c r="C163" s="4"/>
      <c r="D163" s="10"/>
      <c r="E163" s="10"/>
      <c r="F163" s="155"/>
      <c r="G163" s="16"/>
      <c r="H163" s="16"/>
      <c r="I163" s="16"/>
      <c r="J163" s="16"/>
      <c r="K163" s="16"/>
      <c r="L163" s="16"/>
      <c r="M163" s="19"/>
      <c r="N163" s="96"/>
      <c r="O163" s="22"/>
      <c r="P163" s="159">
        <f>$G163+$H163+$L163+IF(ISBLANK($E163),0,$F163*VLOOKUP($E163,'INFO_Recyclable materials'!$F$6:$G$10,2,0))</f>
        <v>0</v>
      </c>
      <c r="Q163" s="165">
        <f t="shared" si="3"/>
        <v>0</v>
      </c>
    </row>
    <row r="164" spans="1:17" x14ac:dyDescent="0.35">
      <c r="A164" s="97"/>
      <c r="B164" s="90"/>
      <c r="C164" s="4"/>
      <c r="D164" s="10"/>
      <c r="E164" s="10"/>
      <c r="F164" s="155"/>
      <c r="G164" s="16"/>
      <c r="H164" s="16"/>
      <c r="I164" s="16"/>
      <c r="J164" s="16"/>
      <c r="K164" s="16"/>
      <c r="L164" s="16"/>
      <c r="M164" s="19"/>
      <c r="N164" s="96"/>
      <c r="O164" s="22"/>
      <c r="P164" s="159">
        <f>$G164+$H164+$L164+IF(ISBLANK($E164),0,$F164*VLOOKUP($E164,'INFO_Recyclable materials'!$F$6:$G$10,2,0))</f>
        <v>0</v>
      </c>
      <c r="Q164" s="165">
        <f t="shared" si="3"/>
        <v>0</v>
      </c>
    </row>
    <row r="165" spans="1:17" x14ac:dyDescent="0.35">
      <c r="A165" s="97"/>
      <c r="B165" s="90"/>
      <c r="C165" s="4"/>
      <c r="D165" s="10"/>
      <c r="E165" s="10"/>
      <c r="F165" s="155"/>
      <c r="G165" s="16"/>
      <c r="H165" s="16"/>
      <c r="I165" s="16"/>
      <c r="J165" s="16"/>
      <c r="K165" s="16"/>
      <c r="L165" s="16"/>
      <c r="M165" s="19"/>
      <c r="N165" s="96"/>
      <c r="O165" s="22"/>
      <c r="P165" s="159">
        <f>$G165+$H165+$L165+IF(ISBLANK($E165),0,$F165*VLOOKUP($E165,'INFO_Recyclable materials'!$F$6:$G$10,2,0))</f>
        <v>0</v>
      </c>
      <c r="Q165" s="165">
        <f t="shared" si="3"/>
        <v>0</v>
      </c>
    </row>
    <row r="166" spans="1:17" x14ac:dyDescent="0.35">
      <c r="A166" s="97"/>
      <c r="B166" s="90"/>
      <c r="C166" s="4"/>
      <c r="D166" s="10"/>
      <c r="E166" s="10"/>
      <c r="F166" s="155"/>
      <c r="G166" s="16"/>
      <c r="H166" s="16"/>
      <c r="I166" s="16"/>
      <c r="J166" s="16"/>
      <c r="K166" s="16"/>
      <c r="L166" s="16"/>
      <c r="M166" s="19"/>
      <c r="N166" s="96"/>
      <c r="O166" s="22"/>
      <c r="P166" s="159">
        <f>$G166+$H166+$L166+IF(ISBLANK($E166),0,$F166*VLOOKUP($E166,'INFO_Recyclable materials'!$F$6:$G$10,2,0))</f>
        <v>0</v>
      </c>
      <c r="Q166" s="165">
        <f t="shared" si="3"/>
        <v>0</v>
      </c>
    </row>
    <row r="167" spans="1:17" x14ac:dyDescent="0.35">
      <c r="A167" s="97"/>
      <c r="B167" s="90"/>
      <c r="C167" s="4"/>
      <c r="D167" s="10"/>
      <c r="E167" s="10"/>
      <c r="F167" s="155"/>
      <c r="G167" s="16"/>
      <c r="H167" s="16"/>
      <c r="I167" s="16"/>
      <c r="J167" s="16"/>
      <c r="K167" s="16"/>
      <c r="L167" s="16"/>
      <c r="M167" s="19"/>
      <c r="N167" s="96"/>
      <c r="O167" s="22"/>
      <c r="P167" s="159">
        <f>$G167+$H167+$L167+IF(ISBLANK($E167),0,$F167*VLOOKUP($E167,'INFO_Recyclable materials'!$F$6:$G$10,2,0))</f>
        <v>0</v>
      </c>
      <c r="Q167" s="165">
        <f t="shared" si="3"/>
        <v>0</v>
      </c>
    </row>
    <row r="168" spans="1:17" x14ac:dyDescent="0.35">
      <c r="A168" s="97"/>
      <c r="B168" s="90"/>
      <c r="C168" s="4"/>
      <c r="D168" s="10"/>
      <c r="E168" s="10"/>
      <c r="F168" s="155"/>
      <c r="G168" s="16"/>
      <c r="H168" s="16"/>
      <c r="I168" s="16"/>
      <c r="J168" s="16"/>
      <c r="K168" s="16"/>
      <c r="L168" s="16"/>
      <c r="M168" s="19"/>
      <c r="N168" s="96"/>
      <c r="O168" s="22"/>
      <c r="P168" s="159">
        <f>$G168+$H168+$L168+IF(ISBLANK($E168),0,$F168*VLOOKUP($E168,'INFO_Recyclable materials'!$F$6:$G$10,2,0))</f>
        <v>0</v>
      </c>
      <c r="Q168" s="165">
        <f t="shared" si="3"/>
        <v>0</v>
      </c>
    </row>
    <row r="169" spans="1:17" x14ac:dyDescent="0.35">
      <c r="A169" s="97"/>
      <c r="B169" s="90"/>
      <c r="C169" s="4"/>
      <c r="D169" s="10"/>
      <c r="E169" s="10"/>
      <c r="F169" s="155"/>
      <c r="G169" s="16"/>
      <c r="H169" s="16"/>
      <c r="I169" s="16"/>
      <c r="J169" s="16"/>
      <c r="K169" s="16"/>
      <c r="L169" s="16"/>
      <c r="M169" s="19"/>
      <c r="N169" s="96"/>
      <c r="O169" s="22"/>
      <c r="P169" s="159">
        <f>$G169+$H169+$L169+IF(ISBLANK($E169),0,$F169*VLOOKUP($E169,'INFO_Recyclable materials'!$F$6:$G$10,2,0))</f>
        <v>0</v>
      </c>
      <c r="Q169" s="165">
        <f t="shared" si="3"/>
        <v>0</v>
      </c>
    </row>
    <row r="170" spans="1:17" x14ac:dyDescent="0.35">
      <c r="A170" s="97"/>
      <c r="B170" s="90"/>
      <c r="C170" s="4"/>
      <c r="D170" s="10"/>
      <c r="E170" s="10"/>
      <c r="F170" s="155"/>
      <c r="G170" s="16"/>
      <c r="H170" s="16"/>
      <c r="I170" s="16"/>
      <c r="J170" s="16"/>
      <c r="K170" s="16"/>
      <c r="L170" s="16"/>
      <c r="M170" s="19"/>
      <c r="N170" s="96"/>
      <c r="O170" s="22"/>
      <c r="P170" s="159">
        <f>$G170+$H170+$L170+IF(ISBLANK($E170),0,$F170*VLOOKUP($E170,'INFO_Recyclable materials'!$F$6:$G$10,2,0))</f>
        <v>0</v>
      </c>
      <c r="Q170" s="165">
        <f t="shared" si="3"/>
        <v>0</v>
      </c>
    </row>
    <row r="171" spans="1:17" x14ac:dyDescent="0.35">
      <c r="A171" s="97"/>
      <c r="B171" s="90"/>
      <c r="C171" s="4"/>
      <c r="D171" s="10"/>
      <c r="E171" s="10"/>
      <c r="F171" s="155"/>
      <c r="G171" s="16"/>
      <c r="H171" s="16"/>
      <c r="I171" s="16"/>
      <c r="J171" s="16"/>
      <c r="K171" s="16"/>
      <c r="L171" s="16"/>
      <c r="M171" s="19"/>
      <c r="N171" s="96"/>
      <c r="O171" s="22"/>
      <c r="P171" s="159">
        <f>$G171+$H171+$L171+IF(ISBLANK($E171),0,$F171*VLOOKUP($E171,'INFO_Recyclable materials'!$F$6:$G$10,2,0))</f>
        <v>0</v>
      </c>
      <c r="Q171" s="165">
        <f t="shared" si="3"/>
        <v>0</v>
      </c>
    </row>
    <row r="172" spans="1:17" x14ac:dyDescent="0.35">
      <c r="A172" s="97"/>
      <c r="B172" s="90"/>
      <c r="C172" s="4"/>
      <c r="D172" s="10"/>
      <c r="E172" s="10"/>
      <c r="F172" s="155"/>
      <c r="G172" s="16"/>
      <c r="H172" s="16"/>
      <c r="I172" s="16"/>
      <c r="J172" s="16"/>
      <c r="K172" s="16"/>
      <c r="L172" s="16"/>
      <c r="M172" s="19"/>
      <c r="N172" s="96"/>
      <c r="O172" s="22"/>
      <c r="P172" s="159">
        <f>$G172+$H172+$L172+IF(ISBLANK($E172),0,$F172*VLOOKUP($E172,'INFO_Recyclable materials'!$F$6:$G$10,2,0))</f>
        <v>0</v>
      </c>
      <c r="Q172" s="165">
        <f t="shared" si="3"/>
        <v>0</v>
      </c>
    </row>
    <row r="173" spans="1:17" x14ac:dyDescent="0.35">
      <c r="A173" s="97"/>
      <c r="B173" s="90"/>
      <c r="C173" s="4"/>
      <c r="D173" s="10"/>
      <c r="E173" s="10"/>
      <c r="F173" s="155"/>
      <c r="G173" s="16"/>
      <c r="H173" s="16"/>
      <c r="I173" s="16"/>
      <c r="J173" s="16"/>
      <c r="K173" s="16"/>
      <c r="L173" s="16"/>
      <c r="M173" s="19"/>
      <c r="N173" s="96"/>
      <c r="O173" s="22"/>
      <c r="P173" s="159">
        <f>$G173+$H173+$L173+IF(ISBLANK($E173),0,$F173*VLOOKUP($E173,'INFO_Recyclable materials'!$F$6:$G$10,2,0))</f>
        <v>0</v>
      </c>
      <c r="Q173" s="165">
        <f t="shared" si="3"/>
        <v>0</v>
      </c>
    </row>
    <row r="174" spans="1:17" x14ac:dyDescent="0.35">
      <c r="A174" s="97"/>
      <c r="B174" s="90"/>
      <c r="C174" s="4"/>
      <c r="D174" s="10"/>
      <c r="E174" s="10"/>
      <c r="F174" s="155"/>
      <c r="G174" s="16"/>
      <c r="H174" s="16"/>
      <c r="I174" s="16"/>
      <c r="J174" s="16"/>
      <c r="K174" s="16"/>
      <c r="L174" s="16"/>
      <c r="M174" s="19"/>
      <c r="N174" s="96"/>
      <c r="O174" s="22"/>
      <c r="P174" s="159">
        <f>$G174+$H174+$L174+IF(ISBLANK($E174),0,$F174*VLOOKUP($E174,'INFO_Recyclable materials'!$F$6:$G$10,2,0))</f>
        <v>0</v>
      </c>
      <c r="Q174" s="165">
        <f t="shared" si="3"/>
        <v>0</v>
      </c>
    </row>
    <row r="175" spans="1:17" x14ac:dyDescent="0.35">
      <c r="A175" s="97"/>
      <c r="B175" s="90"/>
      <c r="C175" s="4"/>
      <c r="D175" s="10"/>
      <c r="E175" s="10"/>
      <c r="F175" s="10"/>
      <c r="G175" s="16"/>
      <c r="H175" s="16"/>
      <c r="I175" s="16"/>
      <c r="J175" s="16"/>
      <c r="K175" s="16"/>
      <c r="L175" s="16"/>
      <c r="M175" s="19"/>
      <c r="N175" s="96"/>
      <c r="O175" s="22"/>
      <c r="P175" s="159">
        <f>$G175+$H175+$L175+IF(ISBLANK($E175),0,$F175*VLOOKUP($E175,'INFO_Recyclable materials'!$F$6:$G$10,2,0))</f>
        <v>0</v>
      </c>
      <c r="Q175" s="165">
        <f t="shared" si="3"/>
        <v>0</v>
      </c>
    </row>
    <row r="176" spans="1:17" x14ac:dyDescent="0.35">
      <c r="A176" s="97"/>
      <c r="B176" s="90"/>
      <c r="C176" s="4"/>
      <c r="D176" s="10"/>
      <c r="E176" s="10"/>
      <c r="F176" s="10"/>
      <c r="G176" s="16"/>
      <c r="H176" s="16"/>
      <c r="I176" s="16"/>
      <c r="J176" s="16"/>
      <c r="K176" s="16"/>
      <c r="L176" s="16"/>
      <c r="M176" s="19"/>
      <c r="N176" s="96"/>
      <c r="O176" s="22"/>
      <c r="P176" s="159">
        <f>$G176+$H176+$L176+IF(ISBLANK($E176),0,$F176*VLOOKUP($E176,'INFO_Recyclable materials'!$F$6:$G$10,2,0))</f>
        <v>0</v>
      </c>
      <c r="Q176" s="165">
        <f t="shared" si="3"/>
        <v>0</v>
      </c>
    </row>
    <row r="177" spans="1:17" x14ac:dyDescent="0.35">
      <c r="A177" s="97"/>
      <c r="B177" s="90"/>
      <c r="C177" s="4"/>
      <c r="D177" s="10"/>
      <c r="E177" s="10"/>
      <c r="F177" s="10"/>
      <c r="G177" s="16"/>
      <c r="H177" s="16"/>
      <c r="I177" s="16"/>
      <c r="J177" s="16"/>
      <c r="K177" s="16"/>
      <c r="L177" s="16"/>
      <c r="M177" s="19"/>
      <c r="N177" s="96"/>
      <c r="O177" s="22"/>
      <c r="P177" s="159">
        <f>$G177+$H177+$L177+IF(ISBLANK($E177),0,$F177*VLOOKUP($E177,'INFO_Recyclable materials'!$F$6:$G$10,2,0))</f>
        <v>0</v>
      </c>
      <c r="Q177" s="165">
        <f t="shared" si="3"/>
        <v>0</v>
      </c>
    </row>
    <row r="178" spans="1:17" x14ac:dyDescent="0.35">
      <c r="A178" s="97"/>
      <c r="B178" s="90"/>
      <c r="C178" s="4"/>
      <c r="D178" s="10"/>
      <c r="E178" s="10"/>
      <c r="F178" s="10"/>
      <c r="G178" s="16"/>
      <c r="H178" s="16"/>
      <c r="I178" s="16"/>
      <c r="J178" s="16"/>
      <c r="K178" s="16"/>
      <c r="L178" s="16"/>
      <c r="M178" s="19"/>
      <c r="N178" s="96"/>
      <c r="O178" s="22"/>
      <c r="P178" s="159">
        <f>$G178+$H178+$L178+IF(ISBLANK($E178),0,$F178*VLOOKUP($E178,'INFO_Recyclable materials'!$F$6:$G$10,2,0))</f>
        <v>0</v>
      </c>
      <c r="Q178" s="165">
        <f t="shared" si="3"/>
        <v>0</v>
      </c>
    </row>
    <row r="179" spans="1:17" x14ac:dyDescent="0.35">
      <c r="A179" s="97"/>
      <c r="B179" s="90"/>
      <c r="C179" s="4"/>
      <c r="D179" s="10"/>
      <c r="E179" s="10"/>
      <c r="F179" s="10"/>
      <c r="G179" s="16"/>
      <c r="H179" s="16"/>
      <c r="I179" s="16"/>
      <c r="J179" s="16"/>
      <c r="K179" s="16"/>
      <c r="L179" s="16"/>
      <c r="M179" s="19"/>
      <c r="N179" s="96"/>
      <c r="O179" s="22"/>
      <c r="P179" s="159">
        <f>$G179+$H179+$L179+IF(ISBLANK($E179),0,$F179*VLOOKUP($E179,'INFO_Recyclable materials'!$F$6:$G$10,2,0))</f>
        <v>0</v>
      </c>
      <c r="Q179" s="165">
        <f t="shared" si="3"/>
        <v>0</v>
      </c>
    </row>
    <row r="180" spans="1:17" x14ac:dyDescent="0.35">
      <c r="A180" s="97"/>
      <c r="B180" s="90"/>
      <c r="C180" s="4"/>
      <c r="D180" s="10"/>
      <c r="E180" s="10"/>
      <c r="F180" s="10"/>
      <c r="G180" s="16"/>
      <c r="H180" s="16"/>
      <c r="I180" s="16"/>
      <c r="J180" s="16"/>
      <c r="K180" s="16"/>
      <c r="L180" s="16"/>
      <c r="M180" s="19"/>
      <c r="N180" s="96"/>
      <c r="O180" s="22"/>
      <c r="P180" s="159">
        <f>$G180+$H180+$L180+IF(ISBLANK($E180),0,$F180*VLOOKUP($E180,'INFO_Recyclable materials'!$F$6:$G$10,2,0))</f>
        <v>0</v>
      </c>
      <c r="Q180" s="165">
        <f t="shared" si="3"/>
        <v>0</v>
      </c>
    </row>
    <row r="181" spans="1:17" x14ac:dyDescent="0.35">
      <c r="A181" s="97"/>
      <c r="B181" s="90"/>
      <c r="C181" s="4"/>
      <c r="D181" s="10"/>
      <c r="E181" s="10"/>
      <c r="F181" s="10"/>
      <c r="G181" s="16"/>
      <c r="H181" s="16"/>
      <c r="I181" s="16"/>
      <c r="J181" s="16"/>
      <c r="K181" s="16"/>
      <c r="L181" s="16"/>
      <c r="M181" s="19"/>
      <c r="N181" s="96"/>
      <c r="O181" s="22"/>
      <c r="P181" s="159">
        <f>$G181+$H181+$L181+IF(ISBLANK($E181),0,$F181*VLOOKUP($E181,'INFO_Recyclable materials'!$F$6:$G$10,2,0))</f>
        <v>0</v>
      </c>
      <c r="Q181" s="165">
        <f t="shared" si="3"/>
        <v>0</v>
      </c>
    </row>
    <row r="182" spans="1:17" x14ac:dyDescent="0.35">
      <c r="A182" s="97"/>
      <c r="B182" s="90"/>
      <c r="C182" s="4"/>
      <c r="D182" s="10"/>
      <c r="E182" s="10"/>
      <c r="F182" s="10"/>
      <c r="G182" s="16"/>
      <c r="H182" s="16"/>
      <c r="I182" s="16"/>
      <c r="J182" s="16"/>
      <c r="K182" s="16"/>
      <c r="L182" s="16"/>
      <c r="M182" s="19"/>
      <c r="N182" s="96"/>
      <c r="O182" s="22"/>
      <c r="P182" s="159">
        <f>$G182+$H182+$L182+IF(ISBLANK($E182),0,$F182*VLOOKUP($E182,'INFO_Recyclable materials'!$F$6:$G$10,2,0))</f>
        <v>0</v>
      </c>
      <c r="Q182" s="165">
        <f t="shared" si="3"/>
        <v>0</v>
      </c>
    </row>
    <row r="183" spans="1:17" x14ac:dyDescent="0.35">
      <c r="A183" s="97"/>
      <c r="B183" s="90"/>
      <c r="C183" s="4"/>
      <c r="D183" s="10"/>
      <c r="E183" s="10"/>
      <c r="F183" s="10"/>
      <c r="G183" s="16"/>
      <c r="H183" s="16"/>
      <c r="I183" s="16"/>
      <c r="J183" s="16"/>
      <c r="K183" s="16"/>
      <c r="L183" s="16"/>
      <c r="M183" s="19"/>
      <c r="N183" s="96"/>
      <c r="O183" s="22"/>
      <c r="P183" s="159">
        <f>$G183+$H183+$L183+IF(ISBLANK($E183),0,$F183*VLOOKUP($E183,'INFO_Recyclable materials'!$F$6:$G$10,2,0))</f>
        <v>0</v>
      </c>
      <c r="Q183" s="165">
        <f t="shared" si="3"/>
        <v>0</v>
      </c>
    </row>
    <row r="184" spans="1:17" x14ac:dyDescent="0.35">
      <c r="A184" s="97"/>
      <c r="B184" s="90"/>
      <c r="C184" s="4"/>
      <c r="D184" s="10"/>
      <c r="E184" s="10"/>
      <c r="F184" s="10"/>
      <c r="G184" s="16"/>
      <c r="H184" s="16"/>
      <c r="I184" s="16"/>
      <c r="J184" s="16"/>
      <c r="K184" s="16"/>
      <c r="L184" s="16"/>
      <c r="M184" s="19"/>
      <c r="N184" s="96"/>
      <c r="O184" s="22"/>
      <c r="P184" s="159">
        <f>$G184+$H184+$L184+IF(ISBLANK($E184),0,$F184*VLOOKUP($E184,'INFO_Recyclable materials'!$F$6:$G$10,2,0))</f>
        <v>0</v>
      </c>
      <c r="Q184" s="165">
        <f t="shared" si="3"/>
        <v>0</v>
      </c>
    </row>
    <row r="185" spans="1:17" x14ac:dyDescent="0.35">
      <c r="A185" s="97"/>
      <c r="B185" s="90"/>
      <c r="C185" s="4"/>
      <c r="D185" s="10"/>
      <c r="E185" s="10"/>
      <c r="F185" s="10"/>
      <c r="G185" s="16"/>
      <c r="H185" s="16"/>
      <c r="I185" s="16"/>
      <c r="J185" s="16"/>
      <c r="K185" s="16"/>
      <c r="L185" s="16"/>
      <c r="M185" s="19"/>
      <c r="N185" s="96"/>
      <c r="O185" s="22"/>
      <c r="P185" s="159">
        <f>$G185+$H185+$L185+IF(ISBLANK($E185),0,$F185*VLOOKUP($E185,'INFO_Recyclable materials'!$F$6:$G$10,2,0))</f>
        <v>0</v>
      </c>
      <c r="Q185" s="165">
        <f t="shared" si="3"/>
        <v>0</v>
      </c>
    </row>
    <row r="186" spans="1:17" x14ac:dyDescent="0.35">
      <c r="A186" s="97"/>
      <c r="B186" s="90"/>
      <c r="C186" s="4"/>
      <c r="D186" s="10"/>
      <c r="E186" s="10"/>
      <c r="F186" s="10"/>
      <c r="G186" s="16"/>
      <c r="H186" s="16"/>
      <c r="I186" s="16"/>
      <c r="J186" s="16"/>
      <c r="K186" s="16"/>
      <c r="L186" s="16"/>
      <c r="M186" s="19"/>
      <c r="N186" s="96"/>
      <c r="O186" s="22"/>
      <c r="P186" s="159">
        <f>$G186+$H186+$L186+IF(ISBLANK($E186),0,$F186*VLOOKUP($E186,'INFO_Recyclable materials'!$F$6:$G$10,2,0))</f>
        <v>0</v>
      </c>
      <c r="Q186" s="165">
        <f t="shared" si="3"/>
        <v>0</v>
      </c>
    </row>
    <row r="187" spans="1:17" x14ac:dyDescent="0.35">
      <c r="A187" s="97"/>
      <c r="B187" s="90"/>
      <c r="C187" s="4"/>
      <c r="D187" s="10"/>
      <c r="E187" s="10"/>
      <c r="F187" s="10"/>
      <c r="G187" s="16"/>
      <c r="H187" s="16"/>
      <c r="I187" s="16"/>
      <c r="J187" s="16"/>
      <c r="K187" s="16"/>
      <c r="L187" s="16"/>
      <c r="M187" s="19"/>
      <c r="N187" s="96"/>
      <c r="O187" s="22"/>
      <c r="P187" s="159">
        <f>$G187+$H187+$L187+IF(ISBLANK($E187),0,$F187*VLOOKUP($E187,'INFO_Recyclable materials'!$F$6:$G$10,2,0))</f>
        <v>0</v>
      </c>
      <c r="Q187" s="165">
        <f t="shared" si="3"/>
        <v>0</v>
      </c>
    </row>
    <row r="188" spans="1:17" x14ac:dyDescent="0.35">
      <c r="A188" s="97"/>
      <c r="B188" s="90"/>
      <c r="C188" s="4"/>
      <c r="D188" s="10"/>
      <c r="E188" s="10"/>
      <c r="F188" s="10"/>
      <c r="G188" s="16"/>
      <c r="H188" s="16"/>
      <c r="I188" s="16"/>
      <c r="J188" s="16"/>
      <c r="K188" s="16"/>
      <c r="L188" s="16"/>
      <c r="M188" s="19"/>
      <c r="N188" s="96"/>
      <c r="O188" s="22"/>
      <c r="P188" s="159">
        <f>$G188+$H188+$L188+IF(ISBLANK($E188),0,$F188*VLOOKUP($E188,'INFO_Recyclable materials'!$F$6:$G$10,2,0))</f>
        <v>0</v>
      </c>
      <c r="Q188" s="165">
        <f t="shared" si="3"/>
        <v>0</v>
      </c>
    </row>
    <row r="189" spans="1:17" x14ac:dyDescent="0.35">
      <c r="A189" s="97"/>
      <c r="B189" s="90"/>
      <c r="C189" s="4"/>
      <c r="D189" s="10"/>
      <c r="E189" s="10"/>
      <c r="F189" s="10"/>
      <c r="G189" s="16"/>
      <c r="H189" s="16"/>
      <c r="I189" s="16"/>
      <c r="J189" s="16"/>
      <c r="K189" s="16"/>
      <c r="L189" s="16"/>
      <c r="M189" s="19"/>
      <c r="N189" s="96"/>
      <c r="O189" s="22"/>
      <c r="P189" s="159">
        <f>$G189+$H189+$L189+IF(ISBLANK($E189),0,$F189*VLOOKUP($E189,'INFO_Recyclable materials'!$F$6:$G$10,2,0))</f>
        <v>0</v>
      </c>
      <c r="Q189" s="165">
        <f t="shared" si="3"/>
        <v>0</v>
      </c>
    </row>
    <row r="190" spans="1:17" x14ac:dyDescent="0.35">
      <c r="A190" s="97"/>
      <c r="B190" s="90"/>
      <c r="C190" s="4"/>
      <c r="D190" s="10"/>
      <c r="E190" s="10"/>
      <c r="F190" s="10"/>
      <c r="G190" s="16"/>
      <c r="H190" s="16"/>
      <c r="I190" s="16"/>
      <c r="J190" s="16"/>
      <c r="K190" s="16"/>
      <c r="L190" s="16"/>
      <c r="M190" s="19"/>
      <c r="N190" s="96"/>
      <c r="O190" s="22"/>
      <c r="P190" s="159">
        <f>$G190+$H190+$L190+IF(ISBLANK($E190),0,$F190*VLOOKUP($E190,'INFO_Recyclable materials'!$F$6:$G$10,2,0))</f>
        <v>0</v>
      </c>
      <c r="Q190" s="165">
        <f t="shared" si="3"/>
        <v>0</v>
      </c>
    </row>
    <row r="191" spans="1:17" x14ac:dyDescent="0.35">
      <c r="A191" s="97"/>
      <c r="B191" s="90"/>
      <c r="C191" s="4"/>
      <c r="D191" s="10"/>
      <c r="E191" s="10"/>
      <c r="F191" s="10"/>
      <c r="G191" s="16"/>
      <c r="H191" s="16"/>
      <c r="I191" s="16"/>
      <c r="J191" s="16"/>
      <c r="K191" s="16"/>
      <c r="L191" s="16"/>
      <c r="M191" s="19"/>
      <c r="N191" s="96"/>
      <c r="O191" s="22"/>
      <c r="P191" s="159">
        <f>$G191+$H191+$L191+IF(ISBLANK($E191),0,$F191*VLOOKUP($E191,'INFO_Recyclable materials'!$F$6:$G$10,2,0))</f>
        <v>0</v>
      </c>
      <c r="Q191" s="165">
        <f t="shared" si="3"/>
        <v>0</v>
      </c>
    </row>
    <row r="192" spans="1:17" x14ac:dyDescent="0.35">
      <c r="A192" s="97"/>
      <c r="B192" s="90"/>
      <c r="C192" s="4"/>
      <c r="D192" s="10"/>
      <c r="E192" s="10"/>
      <c r="F192" s="10"/>
      <c r="G192" s="16"/>
      <c r="H192" s="16"/>
      <c r="I192" s="16"/>
      <c r="J192" s="16"/>
      <c r="K192" s="16"/>
      <c r="L192" s="16"/>
      <c r="M192" s="19"/>
      <c r="N192" s="96"/>
      <c r="O192" s="22"/>
      <c r="P192" s="159">
        <f>$G192+$H192+$L192+IF(ISBLANK($E192),0,$F192*VLOOKUP($E192,'INFO_Recyclable materials'!$F$6:$G$10,2,0))</f>
        <v>0</v>
      </c>
      <c r="Q192" s="165">
        <f t="shared" si="3"/>
        <v>0</v>
      </c>
    </row>
    <row r="193" spans="1:17" x14ac:dyDescent="0.35">
      <c r="A193" s="97"/>
      <c r="B193" s="90"/>
      <c r="C193" s="4"/>
      <c r="D193" s="10"/>
      <c r="E193" s="10"/>
      <c r="F193" s="10"/>
      <c r="G193" s="16"/>
      <c r="H193" s="16"/>
      <c r="I193" s="16"/>
      <c r="J193" s="16"/>
      <c r="K193" s="16"/>
      <c r="L193" s="16"/>
      <c r="M193" s="19"/>
      <c r="N193" s="96"/>
      <c r="O193" s="22"/>
      <c r="P193" s="159">
        <f>$G193+$H193+$L193+IF(ISBLANK($E193),0,$F193*VLOOKUP($E193,'INFO_Recyclable materials'!$F$6:$G$10,2,0))</f>
        <v>0</v>
      </c>
      <c r="Q193" s="165">
        <f t="shared" si="3"/>
        <v>0</v>
      </c>
    </row>
    <row r="194" spans="1:17" x14ac:dyDescent="0.35">
      <c r="A194" s="97"/>
      <c r="B194" s="90"/>
      <c r="C194" s="4"/>
      <c r="D194" s="10"/>
      <c r="E194" s="10"/>
      <c r="F194" s="10"/>
      <c r="G194" s="16"/>
      <c r="H194" s="16"/>
      <c r="I194" s="16"/>
      <c r="J194" s="16"/>
      <c r="K194" s="16"/>
      <c r="L194" s="16"/>
      <c r="M194" s="19"/>
      <c r="N194" s="96"/>
      <c r="O194" s="22"/>
      <c r="P194" s="159">
        <f>$G194+$H194+$L194+IF(ISBLANK($E194),0,$F194*VLOOKUP($E194,'INFO_Recyclable materials'!$F$6:$G$10,2,0))</f>
        <v>0</v>
      </c>
      <c r="Q194" s="165">
        <f t="shared" si="3"/>
        <v>0</v>
      </c>
    </row>
    <row r="195" spans="1:17" x14ac:dyDescent="0.35">
      <c r="A195" s="97"/>
      <c r="B195" s="90"/>
      <c r="C195" s="4"/>
      <c r="D195" s="10"/>
      <c r="E195" s="10"/>
      <c r="F195" s="10"/>
      <c r="G195" s="16"/>
      <c r="H195" s="16"/>
      <c r="I195" s="16"/>
      <c r="J195" s="16"/>
      <c r="K195" s="16"/>
      <c r="L195" s="16"/>
      <c r="M195" s="19"/>
      <c r="N195" s="96"/>
      <c r="O195" s="22"/>
      <c r="P195" s="159">
        <f>$G195+$H195+$L195+IF(ISBLANK($E195),0,$F195*VLOOKUP($E195,'INFO_Recyclable materials'!$F$6:$G$10,2,0))</f>
        <v>0</v>
      </c>
      <c r="Q195" s="165">
        <f t="shared" si="3"/>
        <v>0</v>
      </c>
    </row>
    <row r="196" spans="1:17" x14ac:dyDescent="0.35">
      <c r="A196" s="97"/>
      <c r="B196" s="90"/>
      <c r="C196" s="4"/>
      <c r="D196" s="10"/>
      <c r="E196" s="10"/>
      <c r="F196" s="10"/>
      <c r="G196" s="16"/>
      <c r="H196" s="16"/>
      <c r="I196" s="16"/>
      <c r="J196" s="16"/>
      <c r="K196" s="16"/>
      <c r="L196" s="16"/>
      <c r="M196" s="19"/>
      <c r="N196" s="96"/>
      <c r="O196" s="22"/>
      <c r="P196" s="159">
        <f>$G196+$H196+$L196+IF(ISBLANK($E196),0,$F196*VLOOKUP($E196,'INFO_Recyclable materials'!$F$6:$G$10,2,0))</f>
        <v>0</v>
      </c>
      <c r="Q196" s="165">
        <f t="shared" si="3"/>
        <v>0</v>
      </c>
    </row>
    <row r="197" spans="1:17" x14ac:dyDescent="0.35">
      <c r="A197" s="97"/>
      <c r="B197" s="90"/>
      <c r="C197" s="4"/>
      <c r="D197" s="10"/>
      <c r="E197" s="10"/>
      <c r="F197" s="10"/>
      <c r="G197" s="16"/>
      <c r="H197" s="16"/>
      <c r="I197" s="16"/>
      <c r="J197" s="16"/>
      <c r="K197" s="16"/>
      <c r="L197" s="16"/>
      <c r="M197" s="19"/>
      <c r="N197" s="96"/>
      <c r="O197" s="22"/>
      <c r="P197" s="159">
        <f>$G197+$H197+$L197+IF(ISBLANK($E197),0,$F197*VLOOKUP($E197,'INFO_Recyclable materials'!$F$6:$G$10,2,0))</f>
        <v>0</v>
      </c>
      <c r="Q197" s="165">
        <f t="shared" si="3"/>
        <v>0</v>
      </c>
    </row>
    <row r="198" spans="1:17" x14ac:dyDescent="0.35">
      <c r="A198" s="97"/>
      <c r="B198" s="90"/>
      <c r="C198" s="4"/>
      <c r="D198" s="10"/>
      <c r="E198" s="10"/>
      <c r="F198" s="10"/>
      <c r="G198" s="16"/>
      <c r="H198" s="16"/>
      <c r="I198" s="16"/>
      <c r="J198" s="16"/>
      <c r="K198" s="16"/>
      <c r="L198" s="16"/>
      <c r="M198" s="19"/>
      <c r="N198" s="96"/>
      <c r="O198" s="22"/>
      <c r="P198" s="159">
        <f>$G198+$H198+$L198+IF(ISBLANK($E198),0,$F198*VLOOKUP($E198,'INFO_Recyclable materials'!$F$6:$G$10,2,0))</f>
        <v>0</v>
      </c>
      <c r="Q198" s="165">
        <f t="shared" si="3"/>
        <v>0</v>
      </c>
    </row>
    <row r="199" spans="1:17" x14ac:dyDescent="0.35">
      <c r="A199" s="97"/>
      <c r="B199" s="90"/>
      <c r="C199" s="4"/>
      <c r="D199" s="10"/>
      <c r="E199" s="10"/>
      <c r="F199" s="10"/>
      <c r="G199" s="16"/>
      <c r="H199" s="16"/>
      <c r="I199" s="16"/>
      <c r="J199" s="16"/>
      <c r="K199" s="16"/>
      <c r="L199" s="16"/>
      <c r="M199" s="19"/>
      <c r="N199" s="96"/>
      <c r="O199" s="22"/>
      <c r="P199" s="159">
        <f>$G199+$H199+$L199+IF(ISBLANK($E199),0,$F199*VLOOKUP($E199,'INFO_Recyclable materials'!$F$6:$G$10,2,0))</f>
        <v>0</v>
      </c>
      <c r="Q199" s="165">
        <f t="shared" si="3"/>
        <v>0</v>
      </c>
    </row>
    <row r="200" spans="1:17" x14ac:dyDescent="0.35">
      <c r="A200" s="97"/>
      <c r="B200" s="90"/>
      <c r="C200" s="4"/>
      <c r="D200" s="10"/>
      <c r="E200" s="10"/>
      <c r="F200" s="10"/>
      <c r="G200" s="16"/>
      <c r="H200" s="16"/>
      <c r="I200" s="16"/>
      <c r="J200" s="16"/>
      <c r="K200" s="16"/>
      <c r="L200" s="16"/>
      <c r="M200" s="19"/>
      <c r="N200" s="96"/>
      <c r="O200" s="22"/>
      <c r="P200" s="159">
        <f>$G200+$H200+$L200+IF(ISBLANK($E200),0,$F200*VLOOKUP($E200,'INFO_Recyclable materials'!$F$6:$G$10,2,0))</f>
        <v>0</v>
      </c>
      <c r="Q200" s="165">
        <f t="shared" si="3"/>
        <v>0</v>
      </c>
    </row>
    <row r="201" spans="1:17" x14ac:dyDescent="0.35">
      <c r="A201" s="97"/>
      <c r="B201" s="90"/>
      <c r="C201" s="4"/>
      <c r="D201" s="10"/>
      <c r="E201" s="10"/>
      <c r="F201" s="10"/>
      <c r="G201" s="16"/>
      <c r="H201" s="16"/>
      <c r="I201" s="16"/>
      <c r="J201" s="16"/>
      <c r="K201" s="16"/>
      <c r="L201" s="16"/>
      <c r="M201" s="19"/>
      <c r="N201" s="96"/>
      <c r="O201" s="22"/>
      <c r="P201" s="159">
        <f>$G201+$H201+$L201+IF(ISBLANK($E201),0,$F201*VLOOKUP($E201,'INFO_Recyclable materials'!$F$6:$G$10,2,0))</f>
        <v>0</v>
      </c>
      <c r="Q201" s="165">
        <f t="shared" si="3"/>
        <v>0</v>
      </c>
    </row>
    <row r="202" spans="1:17" x14ac:dyDescent="0.35">
      <c r="A202" s="97"/>
      <c r="B202" s="90"/>
      <c r="C202" s="4"/>
      <c r="D202" s="10"/>
      <c r="E202" s="10"/>
      <c r="F202" s="10"/>
      <c r="G202" s="16"/>
      <c r="H202" s="16"/>
      <c r="I202" s="16"/>
      <c r="J202" s="16"/>
      <c r="K202" s="16"/>
      <c r="L202" s="16"/>
      <c r="M202" s="19"/>
      <c r="N202" s="96"/>
      <c r="O202" s="22"/>
      <c r="P202" s="159">
        <f>$G202+$H202+$L202+IF(ISBLANK($E202),0,$F202*VLOOKUP($E202,'INFO_Recyclable materials'!$F$6:$G$10,2,0))</f>
        <v>0</v>
      </c>
      <c r="Q202" s="165">
        <f t="shared" si="3"/>
        <v>0</v>
      </c>
    </row>
    <row r="203" spans="1:17" x14ac:dyDescent="0.35">
      <c r="A203" s="97"/>
      <c r="B203" s="90"/>
      <c r="C203" s="4"/>
      <c r="D203" s="10"/>
      <c r="E203" s="10"/>
      <c r="F203" s="10"/>
      <c r="G203" s="16"/>
      <c r="H203" s="16"/>
      <c r="I203" s="16"/>
      <c r="J203" s="16"/>
      <c r="K203" s="16"/>
      <c r="L203" s="16"/>
      <c r="M203" s="19"/>
      <c r="N203" s="96"/>
      <c r="O203" s="22"/>
      <c r="P203" s="159">
        <f>$G203+$H203+$L203+IF(ISBLANK($E203),0,$F203*VLOOKUP($E203,'INFO_Recyclable materials'!$F$6:$G$10,2,0))</f>
        <v>0</v>
      </c>
      <c r="Q203" s="165">
        <f t="shared" si="3"/>
        <v>0</v>
      </c>
    </row>
    <row r="204" spans="1:17" x14ac:dyDescent="0.35">
      <c r="A204" s="97"/>
      <c r="B204" s="90"/>
      <c r="C204" s="4"/>
      <c r="D204" s="10"/>
      <c r="E204" s="10"/>
      <c r="F204" s="10"/>
      <c r="G204" s="16"/>
      <c r="H204" s="16"/>
      <c r="I204" s="16"/>
      <c r="J204" s="16"/>
      <c r="K204" s="16"/>
      <c r="L204" s="16"/>
      <c r="M204" s="19"/>
      <c r="N204" s="96"/>
      <c r="O204" s="22"/>
      <c r="P204" s="159">
        <f>$G204+$H204+$L204+IF(ISBLANK($E204),0,$F204*VLOOKUP($E204,'INFO_Recyclable materials'!$F$6:$G$10,2,0))</f>
        <v>0</v>
      </c>
      <c r="Q204" s="165">
        <f t="shared" si="3"/>
        <v>0</v>
      </c>
    </row>
    <row r="205" spans="1:17" x14ac:dyDescent="0.35">
      <c r="A205" s="97"/>
      <c r="B205" s="90"/>
      <c r="C205" s="4"/>
      <c r="D205" s="10"/>
      <c r="E205" s="10"/>
      <c r="F205" s="10"/>
      <c r="G205" s="16"/>
      <c r="H205" s="16"/>
      <c r="I205" s="16"/>
      <c r="J205" s="16"/>
      <c r="K205" s="16"/>
      <c r="L205" s="16"/>
      <c r="M205" s="19"/>
      <c r="N205" s="96"/>
      <c r="O205" s="22"/>
      <c r="P205" s="159">
        <f>$G205+$H205+$L205+IF(ISBLANK($E205),0,$F205*VLOOKUP($E205,'INFO_Recyclable materials'!$F$6:$G$10,2,0))</f>
        <v>0</v>
      </c>
      <c r="Q205" s="165">
        <f t="shared" si="3"/>
        <v>0</v>
      </c>
    </row>
    <row r="206" spans="1:17" x14ac:dyDescent="0.35">
      <c r="A206" s="97"/>
      <c r="B206" s="90"/>
      <c r="C206" s="4"/>
      <c r="D206" s="10"/>
      <c r="E206" s="10"/>
      <c r="F206" s="10"/>
      <c r="G206" s="16"/>
      <c r="H206" s="16"/>
      <c r="I206" s="16"/>
      <c r="J206" s="16"/>
      <c r="K206" s="16"/>
      <c r="L206" s="16"/>
      <c r="M206" s="19"/>
      <c r="N206" s="96"/>
      <c r="O206" s="22"/>
      <c r="P206" s="159">
        <f>$G206+$H206+$L206+IF(ISBLANK($E206),0,$F206*VLOOKUP($E206,'INFO_Recyclable materials'!$F$6:$G$10,2,0))</f>
        <v>0</v>
      </c>
      <c r="Q206" s="165">
        <f t="shared" si="3"/>
        <v>0</v>
      </c>
    </row>
    <row r="207" spans="1:17" x14ac:dyDescent="0.35">
      <c r="A207" s="97"/>
      <c r="B207" s="90"/>
      <c r="C207" s="4"/>
      <c r="D207" s="10"/>
      <c r="E207" s="10"/>
      <c r="F207" s="10"/>
      <c r="G207" s="16"/>
      <c r="H207" s="16"/>
      <c r="I207" s="16"/>
      <c r="J207" s="16"/>
      <c r="K207" s="16"/>
      <c r="L207" s="16"/>
      <c r="M207" s="19"/>
      <c r="N207" s="96"/>
      <c r="O207" s="22"/>
      <c r="P207" s="159">
        <f>$G207+$H207+$L207+IF(ISBLANK($E207),0,$F207*VLOOKUP($E207,'INFO_Recyclable materials'!$F$6:$G$10,2,0))</f>
        <v>0</v>
      </c>
      <c r="Q207" s="165">
        <f t="shared" si="3"/>
        <v>0</v>
      </c>
    </row>
    <row r="208" spans="1:17" x14ac:dyDescent="0.35">
      <c r="A208" s="97"/>
      <c r="B208" s="90"/>
      <c r="C208" s="4"/>
      <c r="D208" s="10"/>
      <c r="E208" s="10"/>
      <c r="F208" s="10"/>
      <c r="G208" s="16"/>
      <c r="H208" s="16"/>
      <c r="I208" s="16"/>
      <c r="J208" s="16"/>
      <c r="K208" s="16"/>
      <c r="L208" s="16"/>
      <c r="M208" s="19"/>
      <c r="N208" s="96"/>
      <c r="O208" s="22"/>
      <c r="P208" s="159">
        <f>$G208+$H208+$L208+IF(ISBLANK($E208),0,$F208*VLOOKUP($E208,'INFO_Recyclable materials'!$F$6:$G$10,2,0))</f>
        <v>0</v>
      </c>
      <c r="Q208" s="165">
        <f t="shared" ref="Q208:Q271" si="4">SUM(J208:N208)</f>
        <v>0</v>
      </c>
    </row>
    <row r="209" spans="1:17" x14ac:dyDescent="0.35">
      <c r="A209" s="97"/>
      <c r="B209" s="90"/>
      <c r="C209" s="4"/>
      <c r="D209" s="10"/>
      <c r="E209" s="10"/>
      <c r="F209" s="10"/>
      <c r="G209" s="16"/>
      <c r="H209" s="16"/>
      <c r="I209" s="16"/>
      <c r="J209" s="16"/>
      <c r="K209" s="16"/>
      <c r="L209" s="16"/>
      <c r="M209" s="19"/>
      <c r="N209" s="96"/>
      <c r="O209" s="22"/>
      <c r="P209" s="159">
        <f>$G209+$H209+$L209+IF(ISBLANK($E209),0,$F209*VLOOKUP($E209,'INFO_Recyclable materials'!$F$6:$G$10,2,0))</f>
        <v>0</v>
      </c>
      <c r="Q209" s="165">
        <f t="shared" si="4"/>
        <v>0</v>
      </c>
    </row>
    <row r="210" spans="1:17" x14ac:dyDescent="0.35">
      <c r="A210" s="97"/>
      <c r="B210" s="90"/>
      <c r="C210" s="4"/>
      <c r="D210" s="10"/>
      <c r="E210" s="10"/>
      <c r="F210" s="10"/>
      <c r="G210" s="16"/>
      <c r="H210" s="16"/>
      <c r="I210" s="16"/>
      <c r="J210" s="16"/>
      <c r="K210" s="16"/>
      <c r="L210" s="16"/>
      <c r="M210" s="19"/>
      <c r="N210" s="96"/>
      <c r="O210" s="22"/>
      <c r="P210" s="159">
        <f>$G210+$H210+$L210+IF(ISBLANK($E210),0,$F210*VLOOKUP($E210,'INFO_Recyclable materials'!$F$6:$G$10,2,0))</f>
        <v>0</v>
      </c>
      <c r="Q210" s="165">
        <f t="shared" si="4"/>
        <v>0</v>
      </c>
    </row>
    <row r="211" spans="1:17" x14ac:dyDescent="0.35">
      <c r="A211" s="97"/>
      <c r="B211" s="90"/>
      <c r="C211" s="4"/>
      <c r="D211" s="10"/>
      <c r="E211" s="10"/>
      <c r="F211" s="10"/>
      <c r="G211" s="16"/>
      <c r="H211" s="16"/>
      <c r="I211" s="16"/>
      <c r="J211" s="16"/>
      <c r="K211" s="16"/>
      <c r="L211" s="16"/>
      <c r="M211" s="19"/>
      <c r="N211" s="96"/>
      <c r="O211" s="22"/>
      <c r="P211" s="159">
        <f>$G211+$H211+$L211+IF(ISBLANK($E211),0,$F211*VLOOKUP($E211,'INFO_Recyclable materials'!$F$6:$G$10,2,0))</f>
        <v>0</v>
      </c>
      <c r="Q211" s="165">
        <f t="shared" si="4"/>
        <v>0</v>
      </c>
    </row>
    <row r="212" spans="1:17" x14ac:dyDescent="0.35">
      <c r="A212" s="97"/>
      <c r="B212" s="90"/>
      <c r="C212" s="4"/>
      <c r="D212" s="10"/>
      <c r="E212" s="10"/>
      <c r="F212" s="10"/>
      <c r="G212" s="16"/>
      <c r="H212" s="16"/>
      <c r="I212" s="16"/>
      <c r="J212" s="16"/>
      <c r="K212" s="16"/>
      <c r="L212" s="16"/>
      <c r="M212" s="19"/>
      <c r="N212" s="96"/>
      <c r="O212" s="22"/>
      <c r="P212" s="159">
        <f>$G212+$H212+$L212+IF(ISBLANK($E212),0,$F212*VLOOKUP($E212,'INFO_Recyclable materials'!$F$6:$G$10,2,0))</f>
        <v>0</v>
      </c>
      <c r="Q212" s="165">
        <f t="shared" si="4"/>
        <v>0</v>
      </c>
    </row>
    <row r="213" spans="1:17" x14ac:dyDescent="0.35">
      <c r="A213" s="97"/>
      <c r="B213" s="90"/>
      <c r="C213" s="4"/>
      <c r="D213" s="10"/>
      <c r="E213" s="10"/>
      <c r="F213" s="10"/>
      <c r="G213" s="16"/>
      <c r="H213" s="16"/>
      <c r="I213" s="16"/>
      <c r="J213" s="16"/>
      <c r="K213" s="16"/>
      <c r="L213" s="16"/>
      <c r="M213" s="19"/>
      <c r="N213" s="96"/>
      <c r="O213" s="22"/>
      <c r="P213" s="159">
        <f>$G213+$H213+$L213+IF(ISBLANK($E213),0,$F213*VLOOKUP($E213,'INFO_Recyclable materials'!$F$6:$G$10,2,0))</f>
        <v>0</v>
      </c>
      <c r="Q213" s="165">
        <f t="shared" si="4"/>
        <v>0</v>
      </c>
    </row>
    <row r="214" spans="1:17" x14ac:dyDescent="0.35">
      <c r="A214" s="97"/>
      <c r="B214" s="90"/>
      <c r="C214" s="4"/>
      <c r="D214" s="10"/>
      <c r="E214" s="10"/>
      <c r="F214" s="10"/>
      <c r="G214" s="16"/>
      <c r="H214" s="16"/>
      <c r="I214" s="16"/>
      <c r="J214" s="16"/>
      <c r="K214" s="16"/>
      <c r="L214" s="16"/>
      <c r="M214" s="19"/>
      <c r="N214" s="96"/>
      <c r="O214" s="22"/>
      <c r="P214" s="159">
        <f>$G214+$H214+$L214+IF(ISBLANK($E214),0,$F214*VLOOKUP($E214,'INFO_Recyclable materials'!$F$6:$G$10,2,0))</f>
        <v>0</v>
      </c>
      <c r="Q214" s="165">
        <f t="shared" si="4"/>
        <v>0</v>
      </c>
    </row>
    <row r="215" spans="1:17" x14ac:dyDescent="0.35">
      <c r="A215" s="97"/>
      <c r="B215" s="90"/>
      <c r="C215" s="4"/>
      <c r="D215" s="10"/>
      <c r="E215" s="10"/>
      <c r="F215" s="10"/>
      <c r="G215" s="16"/>
      <c r="H215" s="16"/>
      <c r="I215" s="16"/>
      <c r="J215" s="16"/>
      <c r="K215" s="16"/>
      <c r="L215" s="16"/>
      <c r="M215" s="19"/>
      <c r="N215" s="96"/>
      <c r="O215" s="87"/>
      <c r="P215" s="159">
        <f>$G215+$H215+$L215+IF(ISBLANK($E215),0,$F215*VLOOKUP($E215,'INFO_Recyclable materials'!$F$6:$G$10,2,0))</f>
        <v>0</v>
      </c>
      <c r="Q215" s="165">
        <f t="shared" si="4"/>
        <v>0</v>
      </c>
    </row>
    <row r="216" spans="1:17" x14ac:dyDescent="0.35">
      <c r="A216" s="97"/>
      <c r="B216" s="90"/>
      <c r="C216" s="4"/>
      <c r="D216" s="10"/>
      <c r="E216" s="10"/>
      <c r="F216" s="10"/>
      <c r="G216" s="16"/>
      <c r="H216" s="16"/>
      <c r="I216" s="16"/>
      <c r="J216" s="16"/>
      <c r="K216" s="16"/>
      <c r="L216" s="16"/>
      <c r="M216" s="19"/>
      <c r="N216" s="96"/>
      <c r="O216" s="87"/>
      <c r="P216" s="159">
        <f>$G216+$H216+$L216+IF(ISBLANK($E216),0,$F216*VLOOKUP($E216,'INFO_Recyclable materials'!$F$6:$G$10,2,0))</f>
        <v>0</v>
      </c>
      <c r="Q216" s="165">
        <f t="shared" si="4"/>
        <v>0</v>
      </c>
    </row>
    <row r="217" spans="1:17" x14ac:dyDescent="0.35">
      <c r="A217" s="97"/>
      <c r="B217" s="90"/>
      <c r="C217" s="4"/>
      <c r="D217" s="10"/>
      <c r="E217" s="10"/>
      <c r="F217" s="10"/>
      <c r="G217" s="16"/>
      <c r="H217" s="16"/>
      <c r="I217" s="16"/>
      <c r="J217" s="16"/>
      <c r="K217" s="16"/>
      <c r="L217" s="16"/>
      <c r="M217" s="19"/>
      <c r="N217" s="96"/>
      <c r="O217" s="87"/>
      <c r="P217" s="159">
        <f>$G217+$H217+$L217+IF(ISBLANK($E217),0,$F217*VLOOKUP($E217,'INFO_Recyclable materials'!$F$6:$G$10,2,0))</f>
        <v>0</v>
      </c>
      <c r="Q217" s="165">
        <f t="shared" si="4"/>
        <v>0</v>
      </c>
    </row>
    <row r="218" spans="1:17" x14ac:dyDescent="0.35">
      <c r="A218" s="97"/>
      <c r="B218" s="90"/>
      <c r="C218" s="4"/>
      <c r="D218" s="10"/>
      <c r="E218" s="10"/>
      <c r="F218" s="10"/>
      <c r="G218" s="16"/>
      <c r="H218" s="16"/>
      <c r="I218" s="16"/>
      <c r="J218" s="16"/>
      <c r="K218" s="16"/>
      <c r="L218" s="16"/>
      <c r="M218" s="19"/>
      <c r="N218" s="96"/>
      <c r="O218" s="87"/>
      <c r="P218" s="159">
        <f>$G218+$H218+$L218+IF(ISBLANK($E218),0,$F218*VLOOKUP($E218,'INFO_Recyclable materials'!$F$6:$G$10,2,0))</f>
        <v>0</v>
      </c>
      <c r="Q218" s="165">
        <f t="shared" si="4"/>
        <v>0</v>
      </c>
    </row>
    <row r="219" spans="1:17" x14ac:dyDescent="0.35">
      <c r="A219" s="97"/>
      <c r="B219" s="90"/>
      <c r="C219" s="4"/>
      <c r="D219" s="10"/>
      <c r="E219" s="10"/>
      <c r="F219" s="10"/>
      <c r="G219" s="16"/>
      <c r="H219" s="16"/>
      <c r="I219" s="16"/>
      <c r="J219" s="16"/>
      <c r="K219" s="16"/>
      <c r="L219" s="16"/>
      <c r="M219" s="19"/>
      <c r="N219" s="96"/>
      <c r="O219" s="87"/>
      <c r="P219" s="159">
        <f>$G219+$H219+$L219+IF(ISBLANK($E219),0,$F219*VLOOKUP($E219,'INFO_Recyclable materials'!$F$6:$G$10,2,0))</f>
        <v>0</v>
      </c>
      <c r="Q219" s="165">
        <f t="shared" si="4"/>
        <v>0</v>
      </c>
    </row>
    <row r="220" spans="1:17" x14ac:dyDescent="0.35">
      <c r="A220" s="97"/>
      <c r="B220" s="90"/>
      <c r="C220" s="4"/>
      <c r="D220" s="10"/>
      <c r="E220" s="10"/>
      <c r="F220" s="10"/>
      <c r="G220" s="16"/>
      <c r="H220" s="16"/>
      <c r="I220" s="16"/>
      <c r="J220" s="16"/>
      <c r="K220" s="16"/>
      <c r="L220" s="16"/>
      <c r="M220" s="19"/>
      <c r="N220" s="96"/>
      <c r="O220" s="87"/>
      <c r="P220" s="159">
        <f>$G220+$H220+$L220+IF(ISBLANK($E220),0,$F220*VLOOKUP($E220,'INFO_Recyclable materials'!$F$6:$G$10,2,0))</f>
        <v>0</v>
      </c>
      <c r="Q220" s="165">
        <f t="shared" si="4"/>
        <v>0</v>
      </c>
    </row>
    <row r="221" spans="1:17" x14ac:dyDescent="0.35">
      <c r="A221" s="97"/>
      <c r="B221" s="90"/>
      <c r="C221" s="4"/>
      <c r="D221" s="10"/>
      <c r="E221" s="10"/>
      <c r="F221" s="10"/>
      <c r="G221" s="16"/>
      <c r="H221" s="16"/>
      <c r="I221" s="16"/>
      <c r="J221" s="16"/>
      <c r="K221" s="16"/>
      <c r="L221" s="16"/>
      <c r="M221" s="19"/>
      <c r="N221" s="96"/>
      <c r="O221" s="87"/>
      <c r="P221" s="159">
        <f>$G221+$H221+$L221+IF(ISBLANK($E221),0,$F221*VLOOKUP($E221,'INFO_Recyclable materials'!$F$6:$G$10,2,0))</f>
        <v>0</v>
      </c>
      <c r="Q221" s="165">
        <f t="shared" si="4"/>
        <v>0</v>
      </c>
    </row>
    <row r="222" spans="1:17" x14ac:dyDescent="0.35">
      <c r="A222" s="97"/>
      <c r="B222" s="90"/>
      <c r="C222" s="4"/>
      <c r="D222" s="10"/>
      <c r="E222" s="10"/>
      <c r="F222" s="10"/>
      <c r="G222" s="16"/>
      <c r="H222" s="16"/>
      <c r="I222" s="16"/>
      <c r="J222" s="16"/>
      <c r="K222" s="16"/>
      <c r="L222" s="16"/>
      <c r="M222" s="19"/>
      <c r="N222" s="96"/>
      <c r="O222" s="87"/>
      <c r="P222" s="159">
        <f>$G222+$H222+$L222+IF(ISBLANK($E222),0,$F222*VLOOKUP($E222,'INFO_Recyclable materials'!$F$6:$G$10,2,0))</f>
        <v>0</v>
      </c>
      <c r="Q222" s="165">
        <f t="shared" si="4"/>
        <v>0</v>
      </c>
    </row>
    <row r="223" spans="1:17" x14ac:dyDescent="0.35">
      <c r="A223" s="97"/>
      <c r="B223" s="90"/>
      <c r="C223" s="4"/>
      <c r="D223" s="10"/>
      <c r="E223" s="10"/>
      <c r="F223" s="10"/>
      <c r="G223" s="16"/>
      <c r="H223" s="16"/>
      <c r="I223" s="16"/>
      <c r="J223" s="16"/>
      <c r="K223" s="16"/>
      <c r="L223" s="16"/>
      <c r="M223" s="19"/>
      <c r="N223" s="96"/>
      <c r="O223" s="87"/>
      <c r="P223" s="159">
        <f>$G223+$H223+$L223+IF(ISBLANK($E223),0,$F223*VLOOKUP($E223,'INFO_Recyclable materials'!$F$6:$G$10,2,0))</f>
        <v>0</v>
      </c>
      <c r="Q223" s="165">
        <f t="shared" si="4"/>
        <v>0</v>
      </c>
    </row>
    <row r="224" spans="1:17" x14ac:dyDescent="0.35">
      <c r="A224" s="97"/>
      <c r="B224" s="90"/>
      <c r="C224" s="4"/>
      <c r="D224" s="10"/>
      <c r="E224" s="10"/>
      <c r="F224" s="10"/>
      <c r="G224" s="16"/>
      <c r="H224" s="16"/>
      <c r="I224" s="16"/>
      <c r="J224" s="16"/>
      <c r="K224" s="16"/>
      <c r="L224" s="16"/>
      <c r="M224" s="19"/>
      <c r="N224" s="96"/>
      <c r="O224" s="87"/>
      <c r="P224" s="159">
        <f>$G224+$H224+$L224+IF(ISBLANK($E224),0,$F224*VLOOKUP($E224,'INFO_Recyclable materials'!$F$6:$G$10,2,0))</f>
        <v>0</v>
      </c>
      <c r="Q224" s="165">
        <f t="shared" si="4"/>
        <v>0</v>
      </c>
    </row>
    <row r="225" spans="1:17" x14ac:dyDescent="0.35">
      <c r="A225" s="97"/>
      <c r="B225" s="90"/>
      <c r="C225" s="4"/>
      <c r="D225" s="10"/>
      <c r="E225" s="10"/>
      <c r="F225" s="10"/>
      <c r="G225" s="16"/>
      <c r="H225" s="16"/>
      <c r="I225" s="16"/>
      <c r="J225" s="16"/>
      <c r="K225" s="16"/>
      <c r="L225" s="16"/>
      <c r="M225" s="19"/>
      <c r="N225" s="96"/>
      <c r="O225" s="87"/>
      <c r="P225" s="159">
        <f>$G225+$H225+$L225+IF(ISBLANK($E225),0,$F225*VLOOKUP($E225,'INFO_Recyclable materials'!$F$6:$G$10,2,0))</f>
        <v>0</v>
      </c>
      <c r="Q225" s="165">
        <f t="shared" si="4"/>
        <v>0</v>
      </c>
    </row>
    <row r="226" spans="1:17" x14ac:dyDescent="0.35">
      <c r="A226" s="97"/>
      <c r="B226" s="90"/>
      <c r="C226" s="4"/>
      <c r="D226" s="10"/>
      <c r="E226" s="10"/>
      <c r="F226" s="10"/>
      <c r="G226" s="16"/>
      <c r="H226" s="16"/>
      <c r="I226" s="16"/>
      <c r="J226" s="16"/>
      <c r="K226" s="16"/>
      <c r="L226" s="16"/>
      <c r="M226" s="19"/>
      <c r="N226" s="96"/>
      <c r="O226" s="87"/>
      <c r="P226" s="159">
        <f>$G226+$H226+$L226+IF(ISBLANK($E226),0,$F226*VLOOKUP($E226,'INFO_Recyclable materials'!$F$6:$G$10,2,0))</f>
        <v>0</v>
      </c>
      <c r="Q226" s="165">
        <f t="shared" si="4"/>
        <v>0</v>
      </c>
    </row>
    <row r="227" spans="1:17" x14ac:dyDescent="0.35">
      <c r="A227" s="97"/>
      <c r="B227" s="90"/>
      <c r="C227" s="4"/>
      <c r="D227" s="10"/>
      <c r="E227" s="10"/>
      <c r="F227" s="10"/>
      <c r="G227" s="16"/>
      <c r="H227" s="16"/>
      <c r="I227" s="16"/>
      <c r="J227" s="16"/>
      <c r="K227" s="16"/>
      <c r="L227" s="16"/>
      <c r="M227" s="19"/>
      <c r="N227" s="96"/>
      <c r="O227" s="87"/>
      <c r="P227" s="159">
        <f>$G227+$H227+$L227+IF(ISBLANK($E227),0,$F227*VLOOKUP($E227,'INFO_Recyclable materials'!$F$6:$G$10,2,0))</f>
        <v>0</v>
      </c>
      <c r="Q227" s="165">
        <f t="shared" si="4"/>
        <v>0</v>
      </c>
    </row>
    <row r="228" spans="1:17" x14ac:dyDescent="0.35">
      <c r="A228" s="97"/>
      <c r="B228" s="90"/>
      <c r="C228" s="4"/>
      <c r="D228" s="10"/>
      <c r="E228" s="10"/>
      <c r="F228" s="10"/>
      <c r="G228" s="16"/>
      <c r="H228" s="16"/>
      <c r="I228" s="16"/>
      <c r="J228" s="16"/>
      <c r="K228" s="16"/>
      <c r="L228" s="16"/>
      <c r="M228" s="19"/>
      <c r="N228" s="96"/>
      <c r="O228" s="87"/>
      <c r="P228" s="159">
        <f>$G228+$H228+$L228+IF(ISBLANK($E228),0,$F228*VLOOKUP($E228,'INFO_Recyclable materials'!$F$6:$G$10,2,0))</f>
        <v>0</v>
      </c>
      <c r="Q228" s="165">
        <f t="shared" si="4"/>
        <v>0</v>
      </c>
    </row>
    <row r="229" spans="1:17" x14ac:dyDescent="0.35">
      <c r="A229" s="97"/>
      <c r="B229" s="90"/>
      <c r="C229" s="4"/>
      <c r="D229" s="10"/>
      <c r="E229" s="10"/>
      <c r="F229" s="10"/>
      <c r="G229" s="16"/>
      <c r="H229" s="16"/>
      <c r="I229" s="16"/>
      <c r="J229" s="16"/>
      <c r="K229" s="16"/>
      <c r="L229" s="16"/>
      <c r="M229" s="19"/>
      <c r="N229" s="96"/>
      <c r="O229" s="87"/>
      <c r="P229" s="159">
        <f>$G229+$H229+$L229+IF(ISBLANK($E229),0,$F229*VLOOKUP($E229,'INFO_Recyclable materials'!$F$6:$G$10,2,0))</f>
        <v>0</v>
      </c>
      <c r="Q229" s="165">
        <f t="shared" si="4"/>
        <v>0</v>
      </c>
    </row>
    <row r="230" spans="1:17" x14ac:dyDescent="0.35">
      <c r="A230" s="97"/>
      <c r="B230" s="90"/>
      <c r="C230" s="4"/>
      <c r="D230" s="10"/>
      <c r="E230" s="10"/>
      <c r="F230" s="10"/>
      <c r="G230" s="16"/>
      <c r="H230" s="16"/>
      <c r="I230" s="16"/>
      <c r="J230" s="16"/>
      <c r="K230" s="16"/>
      <c r="L230" s="16"/>
      <c r="M230" s="19"/>
      <c r="N230" s="96"/>
      <c r="O230" s="87"/>
      <c r="P230" s="159">
        <f>$G230+$H230+$L230+IF(ISBLANK($E230),0,$F230*VLOOKUP($E230,'INFO_Recyclable materials'!$F$6:$G$10,2,0))</f>
        <v>0</v>
      </c>
      <c r="Q230" s="165">
        <f t="shared" si="4"/>
        <v>0</v>
      </c>
    </row>
    <row r="231" spans="1:17" x14ac:dyDescent="0.35">
      <c r="A231" s="97"/>
      <c r="B231" s="90"/>
      <c r="C231" s="4"/>
      <c r="D231" s="10"/>
      <c r="E231" s="10"/>
      <c r="F231" s="10"/>
      <c r="G231" s="16"/>
      <c r="H231" s="16"/>
      <c r="I231" s="16"/>
      <c r="J231" s="16"/>
      <c r="K231" s="16"/>
      <c r="L231" s="16"/>
      <c r="M231" s="19"/>
      <c r="N231" s="96"/>
      <c r="O231" s="87"/>
      <c r="P231" s="159">
        <f>$G231+$H231+$L231+IF(ISBLANK($E231),0,$F231*VLOOKUP($E231,'INFO_Recyclable materials'!$F$6:$G$10,2,0))</f>
        <v>0</v>
      </c>
      <c r="Q231" s="165">
        <f t="shared" si="4"/>
        <v>0</v>
      </c>
    </row>
    <row r="232" spans="1:17" x14ac:dyDescent="0.35">
      <c r="A232" s="97"/>
      <c r="B232" s="90"/>
      <c r="C232" s="4"/>
      <c r="D232" s="10"/>
      <c r="E232" s="10"/>
      <c r="F232" s="10"/>
      <c r="G232" s="16"/>
      <c r="H232" s="16"/>
      <c r="I232" s="16"/>
      <c r="J232" s="16"/>
      <c r="K232" s="16"/>
      <c r="L232" s="16"/>
      <c r="M232" s="19"/>
      <c r="N232" s="96"/>
      <c r="O232" s="87"/>
      <c r="P232" s="159">
        <f>$G232+$H232+$L232+IF(ISBLANK($E232),0,$F232*VLOOKUP($E232,'INFO_Recyclable materials'!$F$6:$G$10,2,0))</f>
        <v>0</v>
      </c>
      <c r="Q232" s="165">
        <f t="shared" si="4"/>
        <v>0</v>
      </c>
    </row>
    <row r="233" spans="1:17" x14ac:dyDescent="0.35">
      <c r="A233" s="97"/>
      <c r="B233" s="90"/>
      <c r="C233" s="4"/>
      <c r="D233" s="10"/>
      <c r="E233" s="10"/>
      <c r="F233" s="10"/>
      <c r="G233" s="16"/>
      <c r="H233" s="16"/>
      <c r="I233" s="16"/>
      <c r="J233" s="16"/>
      <c r="K233" s="16"/>
      <c r="L233" s="16"/>
      <c r="M233" s="19"/>
      <c r="N233" s="96"/>
      <c r="O233" s="87"/>
      <c r="P233" s="159">
        <f>$G233+$H233+$L233+IF(ISBLANK($E233),0,$F233*VLOOKUP($E233,'INFO_Recyclable materials'!$F$6:$G$10,2,0))</f>
        <v>0</v>
      </c>
      <c r="Q233" s="165">
        <f t="shared" si="4"/>
        <v>0</v>
      </c>
    </row>
    <row r="234" spans="1:17" x14ac:dyDescent="0.35">
      <c r="A234" s="97"/>
      <c r="B234" s="90"/>
      <c r="C234" s="4"/>
      <c r="D234" s="10"/>
      <c r="E234" s="10"/>
      <c r="F234" s="10"/>
      <c r="G234" s="16"/>
      <c r="H234" s="16"/>
      <c r="I234" s="16"/>
      <c r="J234" s="16"/>
      <c r="K234" s="16"/>
      <c r="L234" s="16"/>
      <c r="M234" s="19"/>
      <c r="N234" s="96"/>
      <c r="O234" s="87"/>
      <c r="P234" s="159">
        <f>$G234+$H234+$L234+IF(ISBLANK($E234),0,$F234*VLOOKUP($E234,'INFO_Recyclable materials'!$F$6:$G$10,2,0))</f>
        <v>0</v>
      </c>
      <c r="Q234" s="165">
        <f t="shared" si="4"/>
        <v>0</v>
      </c>
    </row>
    <row r="235" spans="1:17" x14ac:dyDescent="0.35">
      <c r="A235" s="97"/>
      <c r="B235" s="90"/>
      <c r="C235" s="4"/>
      <c r="D235" s="10"/>
      <c r="E235" s="10"/>
      <c r="F235" s="10"/>
      <c r="G235" s="16"/>
      <c r="H235" s="16"/>
      <c r="I235" s="16"/>
      <c r="J235" s="16"/>
      <c r="K235" s="16"/>
      <c r="L235" s="16"/>
      <c r="M235" s="19"/>
      <c r="N235" s="96"/>
      <c r="O235" s="87"/>
      <c r="P235" s="159">
        <f>$G235+$H235+$L235+IF(ISBLANK($E235),0,$F235*VLOOKUP($E235,'INFO_Recyclable materials'!$F$6:$G$10,2,0))</f>
        <v>0</v>
      </c>
      <c r="Q235" s="165">
        <f t="shared" si="4"/>
        <v>0</v>
      </c>
    </row>
    <row r="236" spans="1:17" x14ac:dyDescent="0.35">
      <c r="A236" s="97"/>
      <c r="B236" s="90"/>
      <c r="C236" s="4"/>
      <c r="D236" s="10"/>
      <c r="E236" s="10"/>
      <c r="F236" s="10"/>
      <c r="G236" s="16"/>
      <c r="H236" s="16"/>
      <c r="I236" s="16"/>
      <c r="J236" s="16"/>
      <c r="K236" s="16"/>
      <c r="L236" s="16"/>
      <c r="M236" s="19"/>
      <c r="N236" s="96"/>
      <c r="O236" s="87"/>
      <c r="P236" s="159">
        <f>$G236+$H236+$L236+IF(ISBLANK($E236),0,$F236*VLOOKUP($E236,'INFO_Recyclable materials'!$F$6:$G$10,2,0))</f>
        <v>0</v>
      </c>
      <c r="Q236" s="165">
        <f t="shared" si="4"/>
        <v>0</v>
      </c>
    </row>
    <row r="237" spans="1:17" x14ac:dyDescent="0.35">
      <c r="A237" s="97"/>
      <c r="B237" s="90"/>
      <c r="C237" s="4"/>
      <c r="D237" s="10"/>
      <c r="E237" s="10"/>
      <c r="F237" s="10"/>
      <c r="G237" s="16"/>
      <c r="H237" s="16"/>
      <c r="I237" s="16"/>
      <c r="J237" s="16"/>
      <c r="K237" s="16"/>
      <c r="L237" s="16"/>
      <c r="M237" s="19"/>
      <c r="N237" s="96"/>
      <c r="O237" s="87"/>
      <c r="P237" s="159">
        <f>$G237+$H237+$L237+IF(ISBLANK($E237),0,$F237*VLOOKUP($E237,'INFO_Recyclable materials'!$F$6:$G$10,2,0))</f>
        <v>0</v>
      </c>
      <c r="Q237" s="165">
        <f t="shared" si="4"/>
        <v>0</v>
      </c>
    </row>
    <row r="238" spans="1:17" x14ac:dyDescent="0.35">
      <c r="A238" s="97"/>
      <c r="B238" s="90"/>
      <c r="C238" s="4"/>
      <c r="D238" s="10"/>
      <c r="E238" s="10"/>
      <c r="F238" s="10"/>
      <c r="G238" s="16"/>
      <c r="H238" s="16"/>
      <c r="I238" s="16"/>
      <c r="J238" s="16"/>
      <c r="K238" s="16"/>
      <c r="L238" s="16"/>
      <c r="M238" s="19"/>
      <c r="N238" s="96"/>
      <c r="O238" s="87"/>
      <c r="P238" s="159">
        <f>$G238+$H238+$L238+IF(ISBLANK($E238),0,$F238*VLOOKUP($E238,'INFO_Recyclable materials'!$F$6:$G$10,2,0))</f>
        <v>0</v>
      </c>
      <c r="Q238" s="165">
        <f t="shared" si="4"/>
        <v>0</v>
      </c>
    </row>
    <row r="239" spans="1:17" x14ac:dyDescent="0.35">
      <c r="A239" s="97"/>
      <c r="B239" s="90"/>
      <c r="C239" s="4"/>
      <c r="D239" s="10"/>
      <c r="E239" s="10"/>
      <c r="F239" s="10"/>
      <c r="G239" s="16"/>
      <c r="H239" s="16"/>
      <c r="I239" s="16"/>
      <c r="J239" s="16"/>
      <c r="K239" s="16"/>
      <c r="L239" s="16"/>
      <c r="M239" s="19"/>
      <c r="N239" s="96"/>
      <c r="O239" s="87"/>
      <c r="P239" s="159">
        <f>$G239+$H239+$L239+IF(ISBLANK($E239),0,$F239*VLOOKUP($E239,'INFO_Recyclable materials'!$F$6:$G$10,2,0))</f>
        <v>0</v>
      </c>
      <c r="Q239" s="165">
        <f t="shared" si="4"/>
        <v>0</v>
      </c>
    </row>
    <row r="240" spans="1:17" ht="15" thickBot="1" x14ac:dyDescent="0.4">
      <c r="A240" s="98"/>
      <c r="B240" s="90"/>
      <c r="C240" s="4"/>
      <c r="D240" s="10"/>
      <c r="E240" s="10"/>
      <c r="F240" s="10"/>
      <c r="G240" s="16"/>
      <c r="H240" s="16"/>
      <c r="I240" s="16"/>
      <c r="J240" s="16"/>
      <c r="K240" s="16"/>
      <c r="L240" s="16"/>
      <c r="M240" s="19"/>
      <c r="N240" s="96"/>
      <c r="O240" s="87"/>
      <c r="P240" s="159">
        <f>$G240+$H240+$L240+IF(ISBLANK($E240),0,$F240*VLOOKUP($E240,'INFO_Recyclable materials'!$F$6:$G$10,2,0))</f>
        <v>0</v>
      </c>
      <c r="Q240" s="165">
        <f t="shared" si="4"/>
        <v>0</v>
      </c>
    </row>
    <row r="241" spans="1:17" ht="15" thickTop="1" x14ac:dyDescent="0.35">
      <c r="A241" s="99"/>
      <c r="B241" s="90"/>
      <c r="C241" s="4"/>
      <c r="D241" s="10"/>
      <c r="E241" s="10"/>
      <c r="F241" s="10"/>
      <c r="G241" s="16"/>
      <c r="H241" s="16"/>
      <c r="I241" s="16"/>
      <c r="J241" s="16"/>
      <c r="K241" s="16"/>
      <c r="L241" s="16"/>
      <c r="M241" s="19"/>
      <c r="N241" s="96"/>
      <c r="O241" s="87"/>
      <c r="P241" s="159">
        <f>$G241+$H241+$L241+IF(ISBLANK($E241),0,$F241*VLOOKUP($E241,'INFO_Recyclable materials'!$F$6:$G$10,2,0))</f>
        <v>0</v>
      </c>
      <c r="Q241" s="165">
        <f t="shared" si="4"/>
        <v>0</v>
      </c>
    </row>
    <row r="242" spans="1:17" x14ac:dyDescent="0.35">
      <c r="A242" s="99"/>
      <c r="B242" s="90"/>
      <c r="C242" s="4"/>
      <c r="D242" s="10"/>
      <c r="E242" s="10"/>
      <c r="F242" s="10"/>
      <c r="G242" s="16"/>
      <c r="H242" s="16"/>
      <c r="I242" s="16"/>
      <c r="J242" s="16"/>
      <c r="K242" s="16"/>
      <c r="L242" s="16"/>
      <c r="M242" s="19"/>
      <c r="N242" s="96"/>
      <c r="O242" s="87"/>
      <c r="P242" s="159">
        <f>$G242+$H242+$L242+IF(ISBLANK($E242),0,$F242*VLOOKUP($E242,'INFO_Recyclable materials'!$F$6:$G$10,2,0))</f>
        <v>0</v>
      </c>
      <c r="Q242" s="165">
        <f t="shared" si="4"/>
        <v>0</v>
      </c>
    </row>
    <row r="243" spans="1:17" x14ac:dyDescent="0.35">
      <c r="A243" s="99"/>
      <c r="B243" s="90"/>
      <c r="C243" s="4"/>
      <c r="D243" s="10"/>
      <c r="E243" s="10"/>
      <c r="F243" s="10"/>
      <c r="G243" s="16"/>
      <c r="H243" s="16"/>
      <c r="I243" s="16"/>
      <c r="J243" s="16"/>
      <c r="K243" s="16"/>
      <c r="L243" s="16"/>
      <c r="M243" s="19"/>
      <c r="N243" s="96"/>
      <c r="O243" s="87"/>
      <c r="P243" s="159">
        <f>$G243+$H243+$L243+IF(ISBLANK($E243),0,$F243*VLOOKUP($E243,'INFO_Recyclable materials'!$F$6:$G$10,2,0))</f>
        <v>0</v>
      </c>
      <c r="Q243" s="165">
        <f t="shared" si="4"/>
        <v>0</v>
      </c>
    </row>
    <row r="244" spans="1:17" x14ac:dyDescent="0.35">
      <c r="A244" s="99"/>
      <c r="B244" s="90"/>
      <c r="C244" s="4"/>
      <c r="D244" s="10"/>
      <c r="E244" s="10"/>
      <c r="F244" s="10"/>
      <c r="G244" s="16"/>
      <c r="H244" s="16"/>
      <c r="I244" s="16"/>
      <c r="J244" s="16"/>
      <c r="K244" s="16"/>
      <c r="L244" s="16"/>
      <c r="M244" s="19"/>
      <c r="N244" s="96"/>
      <c r="O244" s="87"/>
      <c r="P244" s="159">
        <f>$G244+$H244+$L244+IF(ISBLANK($E244),0,$F244*VLOOKUP($E244,'INFO_Recyclable materials'!$F$6:$G$10,2,0))</f>
        <v>0</v>
      </c>
      <c r="Q244" s="165">
        <f t="shared" si="4"/>
        <v>0</v>
      </c>
    </row>
    <row r="245" spans="1:17" x14ac:dyDescent="0.35">
      <c r="A245" s="99"/>
      <c r="B245" s="90"/>
      <c r="C245" s="4"/>
      <c r="D245" s="10"/>
      <c r="E245" s="10"/>
      <c r="F245" s="10"/>
      <c r="G245" s="16"/>
      <c r="H245" s="16"/>
      <c r="I245" s="16"/>
      <c r="J245" s="16"/>
      <c r="K245" s="16"/>
      <c r="L245" s="16"/>
      <c r="M245" s="19"/>
      <c r="N245" s="96"/>
      <c r="O245" s="87"/>
      <c r="P245" s="159">
        <f>$G245+$H245+$L245+IF(ISBLANK($E245),0,$F245*VLOOKUP($E245,'INFO_Recyclable materials'!$F$6:$G$10,2,0))</f>
        <v>0</v>
      </c>
      <c r="Q245" s="165">
        <f t="shared" si="4"/>
        <v>0</v>
      </c>
    </row>
    <row r="246" spans="1:17" x14ac:dyDescent="0.35">
      <c r="A246" s="99"/>
      <c r="B246" s="90"/>
      <c r="C246" s="4"/>
      <c r="D246" s="10"/>
      <c r="E246" s="10"/>
      <c r="F246" s="10"/>
      <c r="G246" s="16"/>
      <c r="H246" s="16"/>
      <c r="I246" s="16"/>
      <c r="J246" s="16"/>
      <c r="K246" s="16"/>
      <c r="L246" s="16"/>
      <c r="M246" s="19"/>
      <c r="N246" s="96"/>
      <c r="O246" s="87"/>
      <c r="P246" s="159">
        <f>$G246+$H246+$L246+IF(ISBLANK($E246),0,$F246*VLOOKUP($E246,'INFO_Recyclable materials'!$F$6:$G$10,2,0))</f>
        <v>0</v>
      </c>
      <c r="Q246" s="165">
        <f t="shared" si="4"/>
        <v>0</v>
      </c>
    </row>
    <row r="247" spans="1:17" x14ac:dyDescent="0.35">
      <c r="A247" s="99"/>
      <c r="B247" s="90"/>
      <c r="C247" s="4"/>
      <c r="D247" s="10"/>
      <c r="E247" s="10"/>
      <c r="F247" s="10"/>
      <c r="G247" s="16"/>
      <c r="H247" s="16"/>
      <c r="I247" s="16"/>
      <c r="J247" s="16"/>
      <c r="K247" s="16"/>
      <c r="L247" s="16"/>
      <c r="M247" s="19"/>
      <c r="N247" s="96"/>
      <c r="O247" s="87"/>
      <c r="P247" s="159">
        <f>$G247+$H247+$L247+IF(ISBLANK($E247),0,$F247*VLOOKUP($E247,'INFO_Recyclable materials'!$F$6:$G$10,2,0))</f>
        <v>0</v>
      </c>
      <c r="Q247" s="165">
        <f t="shared" si="4"/>
        <v>0</v>
      </c>
    </row>
    <row r="248" spans="1:17" x14ac:dyDescent="0.35">
      <c r="A248" s="99"/>
      <c r="B248" s="90"/>
      <c r="C248" s="4"/>
      <c r="D248" s="10"/>
      <c r="E248" s="10"/>
      <c r="F248" s="10"/>
      <c r="G248" s="16"/>
      <c r="H248" s="16"/>
      <c r="I248" s="16"/>
      <c r="J248" s="16"/>
      <c r="K248" s="16"/>
      <c r="L248" s="16"/>
      <c r="M248" s="19"/>
      <c r="N248" s="96"/>
      <c r="O248" s="87"/>
      <c r="P248" s="159">
        <f>$G248+$H248+$L248+IF(ISBLANK($E248),0,$F248*VLOOKUP($E248,'INFO_Recyclable materials'!$F$6:$G$10,2,0))</f>
        <v>0</v>
      </c>
      <c r="Q248" s="165">
        <f t="shared" si="4"/>
        <v>0</v>
      </c>
    </row>
    <row r="249" spans="1:17" x14ac:dyDescent="0.35">
      <c r="A249" s="99"/>
      <c r="B249" s="90"/>
      <c r="C249" s="4"/>
      <c r="D249" s="10"/>
      <c r="E249" s="10"/>
      <c r="F249" s="10"/>
      <c r="G249" s="16"/>
      <c r="H249" s="16"/>
      <c r="I249" s="16"/>
      <c r="J249" s="16"/>
      <c r="K249" s="16"/>
      <c r="L249" s="16"/>
      <c r="M249" s="19"/>
      <c r="N249" s="96"/>
      <c r="O249" s="87"/>
      <c r="P249" s="159">
        <f>$G249+$H249+$L249+IF(ISBLANK($E249),0,$F249*VLOOKUP($E249,'INFO_Recyclable materials'!$F$6:$G$10,2,0))</f>
        <v>0</v>
      </c>
      <c r="Q249" s="165">
        <f t="shared" si="4"/>
        <v>0</v>
      </c>
    </row>
    <row r="250" spans="1:17" x14ac:dyDescent="0.35">
      <c r="A250" s="99"/>
      <c r="B250" s="90"/>
      <c r="C250" s="4"/>
      <c r="D250" s="10"/>
      <c r="E250" s="10"/>
      <c r="F250" s="10"/>
      <c r="G250" s="16"/>
      <c r="H250" s="16"/>
      <c r="I250" s="16"/>
      <c r="J250" s="16"/>
      <c r="K250" s="16"/>
      <c r="L250" s="16"/>
      <c r="M250" s="19"/>
      <c r="N250" s="96"/>
      <c r="O250" s="87"/>
      <c r="P250" s="159">
        <f>$G250+$H250+$L250+IF(ISBLANK($E250),0,$F250*VLOOKUP($E250,'INFO_Recyclable materials'!$F$6:$G$10,2,0))</f>
        <v>0</v>
      </c>
      <c r="Q250" s="165">
        <f t="shared" si="4"/>
        <v>0</v>
      </c>
    </row>
    <row r="251" spans="1:17" x14ac:dyDescent="0.35">
      <c r="A251" s="99"/>
      <c r="B251" s="90"/>
      <c r="C251" s="4"/>
      <c r="D251" s="10"/>
      <c r="E251" s="10"/>
      <c r="F251" s="10"/>
      <c r="G251" s="16"/>
      <c r="H251" s="16"/>
      <c r="I251" s="16"/>
      <c r="J251" s="16"/>
      <c r="K251" s="16"/>
      <c r="L251" s="16"/>
      <c r="M251" s="19"/>
      <c r="N251" s="96"/>
      <c r="O251" s="87"/>
      <c r="P251" s="159">
        <f>$G251+$H251+$L251+IF(ISBLANK($E251),0,$F251*VLOOKUP($E251,'INFO_Recyclable materials'!$F$6:$G$10,2,0))</f>
        <v>0</v>
      </c>
      <c r="Q251" s="165">
        <f t="shared" si="4"/>
        <v>0</v>
      </c>
    </row>
    <row r="252" spans="1:17" x14ac:dyDescent="0.35">
      <c r="A252" s="99"/>
      <c r="B252" s="90"/>
      <c r="C252" s="4"/>
      <c r="D252" s="10"/>
      <c r="E252" s="10"/>
      <c r="F252" s="10"/>
      <c r="G252" s="16"/>
      <c r="H252" s="16"/>
      <c r="I252" s="16"/>
      <c r="J252" s="16"/>
      <c r="K252" s="16"/>
      <c r="L252" s="16"/>
      <c r="M252" s="19"/>
      <c r="N252" s="96"/>
      <c r="O252" s="87"/>
      <c r="P252" s="159">
        <f>$G252+$H252+$L252+IF(ISBLANK($E252),0,$F252*VLOOKUP($E252,'INFO_Recyclable materials'!$F$6:$G$10,2,0))</f>
        <v>0</v>
      </c>
      <c r="Q252" s="165">
        <f t="shared" si="4"/>
        <v>0</v>
      </c>
    </row>
    <row r="253" spans="1:17" x14ac:dyDescent="0.35">
      <c r="A253" s="99"/>
      <c r="B253" s="90"/>
      <c r="C253" s="4"/>
      <c r="D253" s="10"/>
      <c r="E253" s="10"/>
      <c r="F253" s="10"/>
      <c r="G253" s="16"/>
      <c r="H253" s="16"/>
      <c r="I253" s="16"/>
      <c r="J253" s="16"/>
      <c r="K253" s="16"/>
      <c r="L253" s="16"/>
      <c r="M253" s="19"/>
      <c r="N253" s="96"/>
      <c r="O253" s="87"/>
      <c r="P253" s="159">
        <f>$G253+$H253+$L253+IF(ISBLANK($E253),0,$F253*VLOOKUP($E253,'INFO_Recyclable materials'!$F$6:$G$10,2,0))</f>
        <v>0</v>
      </c>
      <c r="Q253" s="165">
        <f t="shared" si="4"/>
        <v>0</v>
      </c>
    </row>
    <row r="254" spans="1:17" x14ac:dyDescent="0.35">
      <c r="A254" s="99"/>
      <c r="B254" s="90"/>
      <c r="C254" s="4"/>
      <c r="D254" s="10"/>
      <c r="E254" s="10"/>
      <c r="F254" s="10"/>
      <c r="G254" s="16"/>
      <c r="H254" s="16"/>
      <c r="I254" s="16"/>
      <c r="J254" s="16"/>
      <c r="K254" s="16"/>
      <c r="L254" s="16"/>
      <c r="M254" s="19"/>
      <c r="N254" s="96"/>
      <c r="O254" s="87"/>
      <c r="P254" s="159">
        <f>$G254+$H254+$L254+IF(ISBLANK($E254),0,$F254*VLOOKUP($E254,'INFO_Recyclable materials'!$F$6:$G$10,2,0))</f>
        <v>0</v>
      </c>
      <c r="Q254" s="165">
        <f t="shared" si="4"/>
        <v>0</v>
      </c>
    </row>
    <row r="255" spans="1:17" x14ac:dyDescent="0.35">
      <c r="A255" s="99"/>
      <c r="B255" s="90"/>
      <c r="C255" s="4"/>
      <c r="D255" s="10"/>
      <c r="E255" s="10"/>
      <c r="F255" s="10"/>
      <c r="G255" s="16"/>
      <c r="H255" s="16"/>
      <c r="I255" s="16"/>
      <c r="J255" s="16"/>
      <c r="K255" s="16"/>
      <c r="L255" s="16"/>
      <c r="M255" s="19"/>
      <c r="N255" s="96"/>
      <c r="O255" s="87"/>
      <c r="P255" s="159">
        <f>$G255+$H255+$L255+IF(ISBLANK($E255),0,$F255*VLOOKUP($E255,'INFO_Recyclable materials'!$F$6:$G$10,2,0))</f>
        <v>0</v>
      </c>
      <c r="Q255" s="165">
        <f t="shared" si="4"/>
        <v>0</v>
      </c>
    </row>
    <row r="256" spans="1:17" x14ac:dyDescent="0.35">
      <c r="A256" s="99"/>
      <c r="B256" s="90"/>
      <c r="C256" s="4"/>
      <c r="D256" s="10"/>
      <c r="E256" s="10"/>
      <c r="F256" s="10"/>
      <c r="G256" s="16"/>
      <c r="H256" s="16"/>
      <c r="I256" s="16"/>
      <c r="J256" s="16"/>
      <c r="K256" s="16"/>
      <c r="L256" s="16"/>
      <c r="M256" s="19"/>
      <c r="N256" s="96"/>
      <c r="O256" s="87"/>
      <c r="P256" s="159">
        <f>$G256+$H256+$L256+IF(ISBLANK($E256),0,$F256*VLOOKUP($E256,'INFO_Recyclable materials'!$F$6:$G$10,2,0))</f>
        <v>0</v>
      </c>
      <c r="Q256" s="165">
        <f t="shared" si="4"/>
        <v>0</v>
      </c>
    </row>
    <row r="257" spans="1:17" x14ac:dyDescent="0.35">
      <c r="A257" s="99"/>
      <c r="B257" s="90"/>
      <c r="C257" s="4"/>
      <c r="D257" s="10"/>
      <c r="E257" s="10"/>
      <c r="F257" s="10"/>
      <c r="G257" s="16"/>
      <c r="H257" s="16"/>
      <c r="I257" s="16"/>
      <c r="J257" s="16"/>
      <c r="K257" s="16"/>
      <c r="L257" s="16"/>
      <c r="M257" s="19"/>
      <c r="N257" s="96"/>
      <c r="O257" s="87"/>
      <c r="P257" s="159">
        <f>$G257+$H257+$L257+IF(ISBLANK($E257),0,$F257*VLOOKUP($E257,'INFO_Recyclable materials'!$F$6:$G$10,2,0))</f>
        <v>0</v>
      </c>
      <c r="Q257" s="165">
        <f t="shared" si="4"/>
        <v>0</v>
      </c>
    </row>
    <row r="258" spans="1:17" x14ac:dyDescent="0.35">
      <c r="A258" s="99"/>
      <c r="B258" s="90"/>
      <c r="C258" s="4"/>
      <c r="D258" s="10"/>
      <c r="E258" s="10"/>
      <c r="F258" s="10"/>
      <c r="G258" s="16"/>
      <c r="H258" s="16"/>
      <c r="I258" s="16"/>
      <c r="J258" s="16"/>
      <c r="K258" s="16"/>
      <c r="L258" s="16"/>
      <c r="M258" s="19"/>
      <c r="N258" s="96"/>
      <c r="O258" s="87"/>
      <c r="P258" s="159">
        <f>$G258+$H258+$L258+IF(ISBLANK($E258),0,$F258*VLOOKUP($E258,'INFO_Recyclable materials'!$F$6:$G$10,2,0))</f>
        <v>0</v>
      </c>
      <c r="Q258" s="165">
        <f t="shared" si="4"/>
        <v>0</v>
      </c>
    </row>
    <row r="259" spans="1:17" x14ac:dyDescent="0.35">
      <c r="A259" s="99"/>
      <c r="B259" s="90"/>
      <c r="C259" s="4"/>
      <c r="D259" s="10"/>
      <c r="E259" s="10"/>
      <c r="F259" s="10"/>
      <c r="G259" s="16"/>
      <c r="H259" s="16"/>
      <c r="I259" s="16"/>
      <c r="J259" s="16"/>
      <c r="K259" s="16"/>
      <c r="L259" s="16"/>
      <c r="M259" s="19"/>
      <c r="N259" s="96"/>
      <c r="O259" s="87"/>
      <c r="P259" s="159">
        <f>$G259+$H259+$L259+IF(ISBLANK($E259),0,$F259*VLOOKUP($E259,'INFO_Recyclable materials'!$F$6:$G$10,2,0))</f>
        <v>0</v>
      </c>
      <c r="Q259" s="165">
        <f t="shared" si="4"/>
        <v>0</v>
      </c>
    </row>
    <row r="260" spans="1:17" x14ac:dyDescent="0.35">
      <c r="A260" s="99"/>
      <c r="B260" s="90"/>
      <c r="C260" s="4"/>
      <c r="D260" s="10"/>
      <c r="E260" s="10"/>
      <c r="F260" s="10"/>
      <c r="G260" s="16"/>
      <c r="H260" s="16"/>
      <c r="I260" s="16"/>
      <c r="J260" s="16"/>
      <c r="K260" s="16"/>
      <c r="L260" s="16"/>
      <c r="M260" s="19"/>
      <c r="N260" s="96"/>
      <c r="O260" s="87"/>
      <c r="P260" s="159">
        <f>$G260+$H260+$L260+IF(ISBLANK($E260),0,$F260*VLOOKUP($E260,'INFO_Recyclable materials'!$F$6:$G$10,2,0))</f>
        <v>0</v>
      </c>
      <c r="Q260" s="165">
        <f t="shared" si="4"/>
        <v>0</v>
      </c>
    </row>
    <row r="261" spans="1:17" x14ac:dyDescent="0.35">
      <c r="A261" s="99"/>
      <c r="B261" s="90"/>
      <c r="C261" s="4"/>
      <c r="D261" s="10"/>
      <c r="E261" s="10"/>
      <c r="F261" s="10"/>
      <c r="G261" s="16"/>
      <c r="H261" s="16"/>
      <c r="I261" s="16"/>
      <c r="J261" s="16"/>
      <c r="K261" s="16"/>
      <c r="L261" s="16"/>
      <c r="M261" s="19"/>
      <c r="N261" s="96"/>
      <c r="O261" s="87"/>
      <c r="P261" s="159">
        <f>$G261+$H261+$L261+IF(ISBLANK($E261),0,$F261*VLOOKUP($E261,'INFO_Recyclable materials'!$F$6:$G$10,2,0))</f>
        <v>0</v>
      </c>
      <c r="Q261" s="165">
        <f t="shared" si="4"/>
        <v>0</v>
      </c>
    </row>
    <row r="262" spans="1:17" x14ac:dyDescent="0.35">
      <c r="A262" s="99"/>
      <c r="B262" s="90"/>
      <c r="C262" s="4"/>
      <c r="D262" s="10"/>
      <c r="E262" s="10"/>
      <c r="F262" s="10"/>
      <c r="G262" s="16"/>
      <c r="H262" s="16"/>
      <c r="I262" s="16"/>
      <c r="J262" s="16"/>
      <c r="K262" s="16"/>
      <c r="L262" s="16"/>
      <c r="M262" s="19"/>
      <c r="N262" s="96"/>
      <c r="O262" s="87"/>
      <c r="P262" s="159">
        <f>$G262+$H262+$L262+IF(ISBLANK($E262),0,$F262*VLOOKUP($E262,'INFO_Recyclable materials'!$F$6:$G$10,2,0))</f>
        <v>0</v>
      </c>
      <c r="Q262" s="165">
        <f t="shared" si="4"/>
        <v>0</v>
      </c>
    </row>
    <row r="263" spans="1:17" x14ac:dyDescent="0.35">
      <c r="A263" s="99"/>
      <c r="B263" s="90"/>
      <c r="C263" s="4"/>
      <c r="D263" s="10"/>
      <c r="E263" s="10"/>
      <c r="F263" s="10"/>
      <c r="G263" s="16"/>
      <c r="H263" s="16"/>
      <c r="I263" s="16"/>
      <c r="J263" s="16"/>
      <c r="K263" s="16"/>
      <c r="L263" s="16"/>
      <c r="M263" s="19"/>
      <c r="N263" s="96"/>
      <c r="O263" s="87"/>
      <c r="P263" s="159">
        <f>$G263+$H263+$L263+IF(ISBLANK($E263),0,$F263*VLOOKUP($E263,'INFO_Recyclable materials'!$F$6:$G$10,2,0))</f>
        <v>0</v>
      </c>
      <c r="Q263" s="165">
        <f t="shared" si="4"/>
        <v>0</v>
      </c>
    </row>
    <row r="264" spans="1:17" x14ac:dyDescent="0.35">
      <c r="A264" s="99"/>
      <c r="B264" s="90"/>
      <c r="C264" s="4"/>
      <c r="D264" s="10"/>
      <c r="E264" s="10"/>
      <c r="F264" s="10"/>
      <c r="G264" s="16"/>
      <c r="H264" s="16"/>
      <c r="I264" s="16"/>
      <c r="J264" s="16"/>
      <c r="K264" s="16"/>
      <c r="L264" s="16"/>
      <c r="M264" s="19"/>
      <c r="N264" s="96"/>
      <c r="O264" s="87"/>
      <c r="P264" s="159">
        <f>$G264+$H264+$L264+IF(ISBLANK($E264),0,$F264*VLOOKUP($E264,'INFO_Recyclable materials'!$F$6:$G$10,2,0))</f>
        <v>0</v>
      </c>
      <c r="Q264" s="165">
        <f t="shared" si="4"/>
        <v>0</v>
      </c>
    </row>
    <row r="265" spans="1:17" x14ac:dyDescent="0.35">
      <c r="A265" s="99"/>
      <c r="B265" s="90"/>
      <c r="C265" s="4"/>
      <c r="D265" s="10"/>
      <c r="E265" s="10"/>
      <c r="F265" s="10"/>
      <c r="G265" s="16"/>
      <c r="H265" s="16"/>
      <c r="I265" s="16"/>
      <c r="J265" s="16"/>
      <c r="K265" s="16"/>
      <c r="L265" s="16"/>
      <c r="M265" s="19"/>
      <c r="N265" s="96"/>
      <c r="O265" s="87"/>
      <c r="P265" s="159">
        <f>$G265+$H265+$L265+IF(ISBLANK($E265),0,$F265*VLOOKUP($E265,'INFO_Recyclable materials'!$F$6:$G$10,2,0))</f>
        <v>0</v>
      </c>
      <c r="Q265" s="165">
        <f t="shared" si="4"/>
        <v>0</v>
      </c>
    </row>
    <row r="266" spans="1:17" x14ac:dyDescent="0.35">
      <c r="A266" s="99"/>
      <c r="B266" s="90"/>
      <c r="C266" s="4"/>
      <c r="D266" s="10"/>
      <c r="E266" s="10"/>
      <c r="F266" s="10"/>
      <c r="G266" s="16"/>
      <c r="H266" s="16"/>
      <c r="I266" s="16"/>
      <c r="J266" s="16"/>
      <c r="K266" s="16"/>
      <c r="L266" s="16"/>
      <c r="M266" s="19"/>
      <c r="N266" s="96"/>
      <c r="O266" s="87"/>
      <c r="P266" s="159">
        <f>$G266+$H266+$L266+IF(ISBLANK($E266),0,$F266*VLOOKUP($E266,'INFO_Recyclable materials'!$F$6:$G$10,2,0))</f>
        <v>0</v>
      </c>
      <c r="Q266" s="165">
        <f t="shared" si="4"/>
        <v>0</v>
      </c>
    </row>
    <row r="267" spans="1:17" x14ac:dyDescent="0.35">
      <c r="A267" s="99"/>
      <c r="B267" s="90"/>
      <c r="C267" s="4"/>
      <c r="D267" s="10"/>
      <c r="E267" s="10"/>
      <c r="F267" s="10"/>
      <c r="G267" s="16"/>
      <c r="H267" s="16"/>
      <c r="I267" s="16"/>
      <c r="J267" s="16"/>
      <c r="K267" s="16"/>
      <c r="L267" s="16"/>
      <c r="M267" s="19"/>
      <c r="N267" s="96"/>
      <c r="O267" s="87"/>
      <c r="P267" s="159">
        <f>$G267+$H267+$L267+IF(ISBLANK($E267),0,$F267*VLOOKUP($E267,'INFO_Recyclable materials'!$F$6:$G$10,2,0))</f>
        <v>0</v>
      </c>
      <c r="Q267" s="165">
        <f t="shared" si="4"/>
        <v>0</v>
      </c>
    </row>
    <row r="268" spans="1:17" x14ac:dyDescent="0.35">
      <c r="A268" s="99"/>
      <c r="B268" s="90"/>
      <c r="C268" s="4"/>
      <c r="D268" s="10"/>
      <c r="E268" s="10"/>
      <c r="F268" s="10"/>
      <c r="G268" s="16"/>
      <c r="H268" s="16"/>
      <c r="I268" s="16"/>
      <c r="J268" s="16"/>
      <c r="K268" s="16"/>
      <c r="L268" s="16"/>
      <c r="M268" s="19"/>
      <c r="N268" s="96"/>
      <c r="O268" s="87"/>
      <c r="P268" s="159">
        <f>$G268+$H268+$L268+IF(ISBLANK($E268),0,$F268*VLOOKUP($E268,'INFO_Recyclable materials'!$F$6:$G$10,2,0))</f>
        <v>0</v>
      </c>
      <c r="Q268" s="165">
        <f t="shared" si="4"/>
        <v>0</v>
      </c>
    </row>
    <row r="269" spans="1:17" x14ac:dyDescent="0.35">
      <c r="A269" s="99"/>
      <c r="B269" s="90"/>
      <c r="C269" s="4"/>
      <c r="D269" s="10"/>
      <c r="E269" s="10"/>
      <c r="F269" s="10"/>
      <c r="G269" s="16"/>
      <c r="H269" s="16"/>
      <c r="I269" s="16"/>
      <c r="J269" s="16"/>
      <c r="K269" s="16"/>
      <c r="L269" s="16"/>
      <c r="M269" s="19"/>
      <c r="N269" s="96"/>
      <c r="O269" s="87"/>
      <c r="P269" s="159">
        <f>$G269+$H269+$L269+IF(ISBLANK($E269),0,$F269*VLOOKUP($E269,'INFO_Recyclable materials'!$F$6:$G$10,2,0))</f>
        <v>0</v>
      </c>
      <c r="Q269" s="165">
        <f t="shared" si="4"/>
        <v>0</v>
      </c>
    </row>
    <row r="270" spans="1:17" x14ac:dyDescent="0.35">
      <c r="A270" s="99"/>
      <c r="B270" s="90"/>
      <c r="C270" s="4"/>
      <c r="D270" s="10"/>
      <c r="E270" s="10"/>
      <c r="F270" s="10"/>
      <c r="G270" s="16"/>
      <c r="H270" s="16"/>
      <c r="I270" s="16"/>
      <c r="J270" s="16"/>
      <c r="K270" s="16"/>
      <c r="L270" s="16"/>
      <c r="M270" s="19"/>
      <c r="N270" s="96"/>
      <c r="O270" s="87"/>
      <c r="P270" s="159">
        <f>$G270+$H270+$L270+IF(ISBLANK($E270),0,$F270*VLOOKUP($E270,'INFO_Recyclable materials'!$F$6:$G$10,2,0))</f>
        <v>0</v>
      </c>
      <c r="Q270" s="165">
        <f t="shared" si="4"/>
        <v>0</v>
      </c>
    </row>
    <row r="271" spans="1:17" x14ac:dyDescent="0.35">
      <c r="A271" s="99"/>
      <c r="B271" s="90"/>
      <c r="C271" s="4"/>
      <c r="D271" s="10"/>
      <c r="E271" s="10"/>
      <c r="F271" s="10"/>
      <c r="G271" s="16"/>
      <c r="H271" s="16"/>
      <c r="I271" s="16"/>
      <c r="J271" s="16"/>
      <c r="K271" s="16"/>
      <c r="L271" s="16"/>
      <c r="M271" s="19"/>
      <c r="N271" s="96"/>
      <c r="O271" s="87"/>
      <c r="P271" s="159">
        <f>$G271+$H271+$L271+IF(ISBLANK($E271),0,$F271*VLOOKUP($E271,'INFO_Recyclable materials'!$F$6:$G$10,2,0))</f>
        <v>0</v>
      </c>
      <c r="Q271" s="165">
        <f t="shared" si="4"/>
        <v>0</v>
      </c>
    </row>
    <row r="272" spans="1:17" x14ac:dyDescent="0.35">
      <c r="A272" s="99"/>
      <c r="B272" s="90"/>
      <c r="C272" s="4"/>
      <c r="D272" s="10"/>
      <c r="E272" s="10"/>
      <c r="F272" s="10"/>
      <c r="G272" s="16"/>
      <c r="H272" s="16"/>
      <c r="I272" s="16"/>
      <c r="J272" s="16"/>
      <c r="K272" s="16"/>
      <c r="L272" s="16"/>
      <c r="M272" s="19"/>
      <c r="N272" s="96"/>
      <c r="O272" s="87"/>
      <c r="P272" s="159">
        <f>$G272+$H272+$L272+IF(ISBLANK($E272),0,$F272*VLOOKUP($E272,'INFO_Recyclable materials'!$F$6:$G$10,2,0))</f>
        <v>0</v>
      </c>
      <c r="Q272" s="165">
        <f t="shared" ref="Q272:Q335" si="5">SUM(J272:N272)</f>
        <v>0</v>
      </c>
    </row>
    <row r="273" spans="1:17" x14ac:dyDescent="0.35">
      <c r="A273" s="99"/>
      <c r="B273" s="90"/>
      <c r="C273" s="4"/>
      <c r="D273" s="10"/>
      <c r="E273" s="10"/>
      <c r="F273" s="10"/>
      <c r="G273" s="16"/>
      <c r="H273" s="16"/>
      <c r="I273" s="16"/>
      <c r="J273" s="16"/>
      <c r="K273" s="16"/>
      <c r="L273" s="16"/>
      <c r="M273" s="19"/>
      <c r="N273" s="96"/>
      <c r="O273" s="87"/>
      <c r="P273" s="159">
        <f>$G273+$H273+$L273+IF(ISBLANK($E273),0,$F273*VLOOKUP($E273,'INFO_Recyclable materials'!$F$6:$G$10,2,0))</f>
        <v>0</v>
      </c>
      <c r="Q273" s="165">
        <f t="shared" si="5"/>
        <v>0</v>
      </c>
    </row>
    <row r="274" spans="1:17" x14ac:dyDescent="0.35">
      <c r="A274" s="99"/>
      <c r="B274" s="90"/>
      <c r="C274" s="4"/>
      <c r="D274" s="10"/>
      <c r="E274" s="10"/>
      <c r="F274" s="10"/>
      <c r="G274" s="16"/>
      <c r="H274" s="16"/>
      <c r="I274" s="16"/>
      <c r="J274" s="16"/>
      <c r="K274" s="16"/>
      <c r="L274" s="16"/>
      <c r="M274" s="19"/>
      <c r="N274" s="96"/>
      <c r="O274" s="87"/>
      <c r="P274" s="159">
        <f>$G274+$H274+$L274+IF(ISBLANK($E274),0,$F274*VLOOKUP($E274,'INFO_Recyclable materials'!$F$6:$G$10,2,0))</f>
        <v>0</v>
      </c>
      <c r="Q274" s="165">
        <f t="shared" si="5"/>
        <v>0</v>
      </c>
    </row>
    <row r="275" spans="1:17" x14ac:dyDescent="0.35">
      <c r="A275" s="99"/>
      <c r="B275" s="90"/>
      <c r="C275" s="4"/>
      <c r="D275" s="10"/>
      <c r="E275" s="10"/>
      <c r="F275" s="10"/>
      <c r="G275" s="16"/>
      <c r="H275" s="16"/>
      <c r="I275" s="16"/>
      <c r="J275" s="16"/>
      <c r="K275" s="16"/>
      <c r="L275" s="16"/>
      <c r="M275" s="19"/>
      <c r="N275" s="96"/>
      <c r="O275" s="87"/>
      <c r="P275" s="159">
        <f>$G275+$H275+$L275+IF(ISBLANK($E275),0,$F275*VLOOKUP($E275,'INFO_Recyclable materials'!$F$6:$G$10,2,0))</f>
        <v>0</v>
      </c>
      <c r="Q275" s="165">
        <f t="shared" si="5"/>
        <v>0</v>
      </c>
    </row>
    <row r="276" spans="1:17" x14ac:dyDescent="0.35">
      <c r="A276" s="99"/>
      <c r="B276" s="90"/>
      <c r="C276" s="4"/>
      <c r="D276" s="10"/>
      <c r="E276" s="10"/>
      <c r="F276" s="10"/>
      <c r="G276" s="16"/>
      <c r="H276" s="16"/>
      <c r="I276" s="16"/>
      <c r="J276" s="16"/>
      <c r="K276" s="16"/>
      <c r="L276" s="16"/>
      <c r="M276" s="19"/>
      <c r="N276" s="96"/>
      <c r="O276" s="87"/>
      <c r="P276" s="159">
        <f>$G276+$H276+$L276+IF(ISBLANK($E276),0,$F276*VLOOKUP($E276,'INFO_Recyclable materials'!$F$6:$G$10,2,0))</f>
        <v>0</v>
      </c>
      <c r="Q276" s="165">
        <f t="shared" si="5"/>
        <v>0</v>
      </c>
    </row>
    <row r="277" spans="1:17" x14ac:dyDescent="0.35">
      <c r="A277" s="99"/>
      <c r="B277" s="90"/>
      <c r="C277" s="4"/>
      <c r="D277" s="10"/>
      <c r="E277" s="10"/>
      <c r="F277" s="10"/>
      <c r="G277" s="16"/>
      <c r="H277" s="16"/>
      <c r="I277" s="16"/>
      <c r="J277" s="16"/>
      <c r="K277" s="16"/>
      <c r="L277" s="16"/>
      <c r="M277" s="19"/>
      <c r="N277" s="96"/>
      <c r="O277" s="87"/>
      <c r="P277" s="159">
        <f>$G277+$H277+$L277+IF(ISBLANK($E277),0,$F277*VLOOKUP($E277,'INFO_Recyclable materials'!$F$6:$G$10,2,0))</f>
        <v>0</v>
      </c>
      <c r="Q277" s="165">
        <f t="shared" si="5"/>
        <v>0</v>
      </c>
    </row>
    <row r="278" spans="1:17" x14ac:dyDescent="0.35">
      <c r="A278" s="99"/>
      <c r="B278" s="90"/>
      <c r="C278" s="4"/>
      <c r="D278" s="10"/>
      <c r="E278" s="10"/>
      <c r="F278" s="10"/>
      <c r="G278" s="16"/>
      <c r="H278" s="16"/>
      <c r="I278" s="16"/>
      <c r="J278" s="16"/>
      <c r="K278" s="16"/>
      <c r="L278" s="16"/>
      <c r="M278" s="19"/>
      <c r="N278" s="96"/>
      <c r="O278" s="87"/>
      <c r="P278" s="159">
        <f>$G278+$H278+$L278+IF(ISBLANK($E278),0,$F278*VLOOKUP($E278,'INFO_Recyclable materials'!$F$6:$G$10,2,0))</f>
        <v>0</v>
      </c>
      <c r="Q278" s="165">
        <f t="shared" si="5"/>
        <v>0</v>
      </c>
    </row>
    <row r="279" spans="1:17" x14ac:dyDescent="0.35">
      <c r="A279" s="99"/>
      <c r="B279" s="90"/>
      <c r="C279" s="4"/>
      <c r="D279" s="10"/>
      <c r="E279" s="10"/>
      <c r="F279" s="10"/>
      <c r="G279" s="16"/>
      <c r="H279" s="16"/>
      <c r="I279" s="16"/>
      <c r="J279" s="16"/>
      <c r="K279" s="16"/>
      <c r="L279" s="16"/>
      <c r="M279" s="19"/>
      <c r="N279" s="96"/>
      <c r="O279" s="87"/>
      <c r="P279" s="159">
        <f>$G279+$H279+$L279+IF(ISBLANK($E279),0,$F279*VLOOKUP($E279,'INFO_Recyclable materials'!$F$6:$G$10,2,0))</f>
        <v>0</v>
      </c>
      <c r="Q279" s="165">
        <f t="shared" si="5"/>
        <v>0</v>
      </c>
    </row>
    <row r="280" spans="1:17" x14ac:dyDescent="0.35">
      <c r="A280" s="99"/>
      <c r="B280" s="90"/>
      <c r="C280" s="4"/>
      <c r="D280" s="10"/>
      <c r="E280" s="10"/>
      <c r="F280" s="10"/>
      <c r="G280" s="16"/>
      <c r="H280" s="16"/>
      <c r="I280" s="16"/>
      <c r="J280" s="16"/>
      <c r="K280" s="16"/>
      <c r="L280" s="16"/>
      <c r="M280" s="19"/>
      <c r="N280" s="96"/>
      <c r="O280" s="87"/>
      <c r="P280" s="159">
        <f>$G280+$H280+$L280+IF(ISBLANK($E280),0,$F280*VLOOKUP($E280,'INFO_Recyclable materials'!$F$6:$G$10,2,0))</f>
        <v>0</v>
      </c>
      <c r="Q280" s="165">
        <f t="shared" si="5"/>
        <v>0</v>
      </c>
    </row>
    <row r="281" spans="1:17" x14ac:dyDescent="0.35">
      <c r="A281" s="99"/>
      <c r="B281" s="90"/>
      <c r="C281" s="4"/>
      <c r="D281" s="10"/>
      <c r="E281" s="10"/>
      <c r="F281" s="10"/>
      <c r="G281" s="16"/>
      <c r="H281" s="16"/>
      <c r="I281" s="16"/>
      <c r="J281" s="16"/>
      <c r="K281" s="16"/>
      <c r="L281" s="16"/>
      <c r="M281" s="19"/>
      <c r="N281" s="96"/>
      <c r="O281" s="87"/>
      <c r="P281" s="159">
        <f>$G281+$H281+$L281+IF(ISBLANK($E281),0,$F281*VLOOKUP($E281,'INFO_Recyclable materials'!$F$6:$G$10,2,0))</f>
        <v>0</v>
      </c>
      <c r="Q281" s="165">
        <f t="shared" si="5"/>
        <v>0</v>
      </c>
    </row>
    <row r="282" spans="1:17" x14ac:dyDescent="0.35">
      <c r="A282" s="99"/>
      <c r="B282" s="90"/>
      <c r="C282" s="4"/>
      <c r="D282" s="10"/>
      <c r="E282" s="10"/>
      <c r="F282" s="10"/>
      <c r="G282" s="16"/>
      <c r="H282" s="16"/>
      <c r="I282" s="16"/>
      <c r="J282" s="16"/>
      <c r="K282" s="16"/>
      <c r="L282" s="16"/>
      <c r="M282" s="19"/>
      <c r="N282" s="96"/>
      <c r="O282" s="87"/>
      <c r="P282" s="159">
        <f>$G282+$H282+$L282+IF(ISBLANK($E282),0,$F282*VLOOKUP($E282,'INFO_Recyclable materials'!$F$6:$G$10,2,0))</f>
        <v>0</v>
      </c>
      <c r="Q282" s="165">
        <f t="shared" si="5"/>
        <v>0</v>
      </c>
    </row>
    <row r="283" spans="1:17" x14ac:dyDescent="0.35">
      <c r="A283" s="99"/>
      <c r="B283" s="90"/>
      <c r="C283" s="4"/>
      <c r="D283" s="10"/>
      <c r="E283" s="10"/>
      <c r="F283" s="10"/>
      <c r="G283" s="16"/>
      <c r="H283" s="16"/>
      <c r="I283" s="16"/>
      <c r="J283" s="16"/>
      <c r="K283" s="16"/>
      <c r="L283" s="16"/>
      <c r="M283" s="19"/>
      <c r="N283" s="96"/>
      <c r="O283" s="87"/>
      <c r="P283" s="159">
        <f>$G283+$H283+$L283+IF(ISBLANK($E283),0,$F283*VLOOKUP($E283,'INFO_Recyclable materials'!$F$6:$G$10,2,0))</f>
        <v>0</v>
      </c>
      <c r="Q283" s="165">
        <f t="shared" si="5"/>
        <v>0</v>
      </c>
    </row>
    <row r="284" spans="1:17" x14ac:dyDescent="0.35">
      <c r="A284" s="99"/>
      <c r="B284" s="90"/>
      <c r="C284" s="4"/>
      <c r="D284" s="10"/>
      <c r="E284" s="10"/>
      <c r="F284" s="10"/>
      <c r="G284" s="16"/>
      <c r="H284" s="16"/>
      <c r="I284" s="16"/>
      <c r="J284" s="16"/>
      <c r="K284" s="16"/>
      <c r="L284" s="16"/>
      <c r="M284" s="19"/>
      <c r="N284" s="96"/>
      <c r="O284" s="87"/>
      <c r="P284" s="159">
        <f>$G284+$H284+$L284+IF(ISBLANK($E284),0,$F284*VLOOKUP($E284,'INFO_Recyclable materials'!$F$6:$G$10,2,0))</f>
        <v>0</v>
      </c>
      <c r="Q284" s="165">
        <f t="shared" si="5"/>
        <v>0</v>
      </c>
    </row>
    <row r="285" spans="1:17" x14ac:dyDescent="0.35">
      <c r="A285" s="99"/>
      <c r="B285" s="90"/>
      <c r="C285" s="4"/>
      <c r="D285" s="10"/>
      <c r="E285" s="10"/>
      <c r="F285" s="10"/>
      <c r="G285" s="16"/>
      <c r="H285" s="16"/>
      <c r="I285" s="16"/>
      <c r="J285" s="16"/>
      <c r="K285" s="16"/>
      <c r="L285" s="16"/>
      <c r="M285" s="19"/>
      <c r="N285" s="96"/>
      <c r="O285" s="87"/>
      <c r="P285" s="159">
        <f>$G285+$H285+$L285+IF(ISBLANK($E285),0,$F285*VLOOKUP($E285,'INFO_Recyclable materials'!$F$6:$G$10,2,0))</f>
        <v>0</v>
      </c>
      <c r="Q285" s="165">
        <f t="shared" si="5"/>
        <v>0</v>
      </c>
    </row>
    <row r="286" spans="1:17" x14ac:dyDescent="0.35">
      <c r="A286" s="99"/>
      <c r="B286" s="90"/>
      <c r="C286" s="4"/>
      <c r="D286" s="10"/>
      <c r="E286" s="10"/>
      <c r="F286" s="10"/>
      <c r="G286" s="16"/>
      <c r="H286" s="16"/>
      <c r="I286" s="16"/>
      <c r="J286" s="16"/>
      <c r="K286" s="16"/>
      <c r="L286" s="16"/>
      <c r="M286" s="19"/>
      <c r="N286" s="96"/>
      <c r="O286" s="87"/>
      <c r="P286" s="159">
        <f>$G286+$H286+$L286+IF(ISBLANK($E286),0,$F286*VLOOKUP($E286,'INFO_Recyclable materials'!$F$6:$G$10,2,0))</f>
        <v>0</v>
      </c>
      <c r="Q286" s="165">
        <f t="shared" si="5"/>
        <v>0</v>
      </c>
    </row>
    <row r="287" spans="1:17" x14ac:dyDescent="0.35">
      <c r="A287" s="99"/>
      <c r="B287" s="90"/>
      <c r="C287" s="4"/>
      <c r="D287" s="10"/>
      <c r="E287" s="10"/>
      <c r="F287" s="10"/>
      <c r="G287" s="16"/>
      <c r="H287" s="16"/>
      <c r="I287" s="16"/>
      <c r="J287" s="16"/>
      <c r="K287" s="16"/>
      <c r="L287" s="16"/>
      <c r="M287" s="19"/>
      <c r="N287" s="100"/>
      <c r="O287" s="87"/>
      <c r="P287" s="159">
        <f>$G287+$H287+$L287+IF(ISBLANK($E287),0,$F287*VLOOKUP($E287,'INFO_Recyclable materials'!$F$6:$G$10,2,0))</f>
        <v>0</v>
      </c>
      <c r="Q287" s="165">
        <f t="shared" si="5"/>
        <v>0</v>
      </c>
    </row>
    <row r="288" spans="1:17" x14ac:dyDescent="0.35">
      <c r="A288" s="99"/>
      <c r="B288" s="90"/>
      <c r="C288" s="4"/>
      <c r="D288" s="10"/>
      <c r="E288" s="10"/>
      <c r="F288" s="10"/>
      <c r="G288" s="16"/>
      <c r="H288" s="16"/>
      <c r="I288" s="16"/>
      <c r="J288" s="16"/>
      <c r="K288" s="16"/>
      <c r="L288" s="16"/>
      <c r="M288" s="19"/>
      <c r="N288" s="96"/>
      <c r="O288" s="87"/>
      <c r="P288" s="159">
        <f>$G288+$H288+$L288+IF(ISBLANK($E288),0,$F288*VLOOKUP($E288,'INFO_Recyclable materials'!$F$6:$G$10,2,0))</f>
        <v>0</v>
      </c>
      <c r="Q288" s="165">
        <f t="shared" si="5"/>
        <v>0</v>
      </c>
    </row>
    <row r="289" spans="1:17" x14ac:dyDescent="0.35">
      <c r="A289" s="99"/>
      <c r="B289" s="90"/>
      <c r="C289" s="4"/>
      <c r="D289" s="10"/>
      <c r="E289" s="10"/>
      <c r="F289" s="10"/>
      <c r="G289" s="16"/>
      <c r="H289" s="16"/>
      <c r="I289" s="16"/>
      <c r="J289" s="16"/>
      <c r="K289" s="16"/>
      <c r="L289" s="16"/>
      <c r="M289" s="19"/>
      <c r="N289" s="96"/>
      <c r="O289" s="87"/>
      <c r="P289" s="159">
        <f>$G289+$H289+$L289+IF(ISBLANK($E289),0,$F289*VLOOKUP($E289,'INFO_Recyclable materials'!$F$6:$G$10,2,0))</f>
        <v>0</v>
      </c>
      <c r="Q289" s="165">
        <f t="shared" si="5"/>
        <v>0</v>
      </c>
    </row>
    <row r="290" spans="1:17" x14ac:dyDescent="0.35">
      <c r="A290" s="99"/>
      <c r="B290" s="90"/>
      <c r="C290" s="4"/>
      <c r="D290" s="10"/>
      <c r="E290" s="10"/>
      <c r="F290" s="10"/>
      <c r="G290" s="16"/>
      <c r="H290" s="16"/>
      <c r="I290" s="16"/>
      <c r="J290" s="16"/>
      <c r="K290" s="16"/>
      <c r="L290" s="16"/>
      <c r="M290" s="19"/>
      <c r="N290" s="96"/>
      <c r="O290" s="87"/>
      <c r="P290" s="159">
        <f>$G290+$H290+$L290+IF(ISBLANK($E290),0,$F290*VLOOKUP($E290,'INFO_Recyclable materials'!$F$6:$G$10,2,0))</f>
        <v>0</v>
      </c>
      <c r="Q290" s="165">
        <f t="shared" si="5"/>
        <v>0</v>
      </c>
    </row>
    <row r="291" spans="1:17" x14ac:dyDescent="0.35">
      <c r="A291" s="99"/>
      <c r="B291" s="90"/>
      <c r="C291" s="4"/>
      <c r="D291" s="10"/>
      <c r="E291" s="10"/>
      <c r="F291" s="10"/>
      <c r="G291" s="16"/>
      <c r="H291" s="16"/>
      <c r="I291" s="16"/>
      <c r="J291" s="16"/>
      <c r="K291" s="16"/>
      <c r="L291" s="16"/>
      <c r="M291" s="19"/>
      <c r="N291" s="96"/>
      <c r="O291" s="87"/>
      <c r="P291" s="159">
        <f>$G291+$H291+$L291+IF(ISBLANK($E291),0,$F291*VLOOKUP($E291,'INFO_Recyclable materials'!$F$6:$G$10,2,0))</f>
        <v>0</v>
      </c>
      <c r="Q291" s="165">
        <f t="shared" si="5"/>
        <v>0</v>
      </c>
    </row>
    <row r="292" spans="1:17" x14ac:dyDescent="0.35">
      <c r="A292" s="99"/>
      <c r="B292" s="90"/>
      <c r="C292" s="4"/>
      <c r="D292" s="10"/>
      <c r="E292" s="10"/>
      <c r="F292" s="10"/>
      <c r="G292" s="16"/>
      <c r="H292" s="16"/>
      <c r="I292" s="16"/>
      <c r="J292" s="16"/>
      <c r="K292" s="16"/>
      <c r="L292" s="16"/>
      <c r="M292" s="19"/>
      <c r="N292" s="96"/>
      <c r="O292" s="87"/>
      <c r="P292" s="159">
        <f>$G292+$H292+$L292+IF(ISBLANK($E292),0,$F292*VLOOKUP($E292,'INFO_Recyclable materials'!$F$6:$G$10,2,0))</f>
        <v>0</v>
      </c>
      <c r="Q292" s="165">
        <f t="shared" si="5"/>
        <v>0</v>
      </c>
    </row>
    <row r="293" spans="1:17" x14ac:dyDescent="0.35">
      <c r="A293" s="99"/>
      <c r="B293" s="90"/>
      <c r="C293" s="4"/>
      <c r="D293" s="10"/>
      <c r="E293" s="10"/>
      <c r="F293" s="10"/>
      <c r="G293" s="16"/>
      <c r="H293" s="16"/>
      <c r="I293" s="16"/>
      <c r="J293" s="16"/>
      <c r="K293" s="16"/>
      <c r="L293" s="16"/>
      <c r="M293" s="19"/>
      <c r="N293" s="96"/>
      <c r="O293" s="87"/>
      <c r="P293" s="159">
        <f>$G293+$H293+$L293+IF(ISBLANK($E293),0,$F293*VLOOKUP($E293,'INFO_Recyclable materials'!$F$6:$G$10,2,0))</f>
        <v>0</v>
      </c>
      <c r="Q293" s="165">
        <f t="shared" si="5"/>
        <v>0</v>
      </c>
    </row>
    <row r="294" spans="1:17" x14ac:dyDescent="0.35">
      <c r="A294" s="99"/>
      <c r="B294" s="90"/>
      <c r="C294" s="4"/>
      <c r="D294" s="10"/>
      <c r="E294" s="10"/>
      <c r="F294" s="10"/>
      <c r="G294" s="16"/>
      <c r="H294" s="16"/>
      <c r="I294" s="16"/>
      <c r="J294" s="16"/>
      <c r="K294" s="16"/>
      <c r="L294" s="16"/>
      <c r="M294" s="19"/>
      <c r="N294" s="96"/>
      <c r="O294" s="87"/>
      <c r="P294" s="159">
        <f>$G294+$H294+$L294+IF(ISBLANK($E294),0,$F294*VLOOKUP($E294,'INFO_Recyclable materials'!$F$6:$G$10,2,0))</f>
        <v>0</v>
      </c>
      <c r="Q294" s="165">
        <f t="shared" si="5"/>
        <v>0</v>
      </c>
    </row>
    <row r="295" spans="1:17" x14ac:dyDescent="0.35">
      <c r="A295" s="99"/>
      <c r="B295" s="90"/>
      <c r="C295" s="4"/>
      <c r="D295" s="10"/>
      <c r="E295" s="10"/>
      <c r="F295" s="10"/>
      <c r="G295" s="16"/>
      <c r="H295" s="16"/>
      <c r="I295" s="16"/>
      <c r="J295" s="16"/>
      <c r="K295" s="16"/>
      <c r="L295" s="16"/>
      <c r="M295" s="19"/>
      <c r="N295" s="96"/>
      <c r="O295" s="87"/>
      <c r="P295" s="159">
        <f>$G295+$H295+$L295+IF(ISBLANK($E295),0,$F295*VLOOKUP($E295,'INFO_Recyclable materials'!$F$6:$G$10,2,0))</f>
        <v>0</v>
      </c>
      <c r="Q295" s="165">
        <f t="shared" si="5"/>
        <v>0</v>
      </c>
    </row>
    <row r="296" spans="1:17" x14ac:dyDescent="0.35">
      <c r="A296" s="99"/>
      <c r="B296" s="90"/>
      <c r="C296" s="4"/>
      <c r="D296" s="10"/>
      <c r="E296" s="10"/>
      <c r="F296" s="10"/>
      <c r="G296" s="16"/>
      <c r="H296" s="16"/>
      <c r="I296" s="16"/>
      <c r="J296" s="16"/>
      <c r="K296" s="16"/>
      <c r="L296" s="16"/>
      <c r="M296" s="19"/>
      <c r="N296" s="96"/>
      <c r="O296" s="87"/>
      <c r="P296" s="159">
        <f>$G296+$H296+$L296+IF(ISBLANK($E296),0,$F296*VLOOKUP($E296,'INFO_Recyclable materials'!$F$6:$G$10,2,0))</f>
        <v>0</v>
      </c>
      <c r="Q296" s="165">
        <f t="shared" si="5"/>
        <v>0</v>
      </c>
    </row>
    <row r="297" spans="1:17" x14ac:dyDescent="0.35">
      <c r="A297" s="99"/>
      <c r="B297" s="90"/>
      <c r="C297" s="4"/>
      <c r="D297" s="10"/>
      <c r="E297" s="10"/>
      <c r="F297" s="10"/>
      <c r="G297" s="16"/>
      <c r="H297" s="16"/>
      <c r="I297" s="16"/>
      <c r="J297" s="16"/>
      <c r="K297" s="16"/>
      <c r="L297" s="16"/>
      <c r="M297" s="19"/>
      <c r="N297" s="96"/>
      <c r="O297" s="87"/>
      <c r="P297" s="159">
        <f>$G297+$H297+$L297+IF(ISBLANK($E297),0,$F297*VLOOKUP($E297,'INFO_Recyclable materials'!$F$6:$G$10,2,0))</f>
        <v>0</v>
      </c>
      <c r="Q297" s="165">
        <f t="shared" si="5"/>
        <v>0</v>
      </c>
    </row>
    <row r="298" spans="1:17" x14ac:dyDescent="0.35">
      <c r="A298" s="99"/>
      <c r="B298" s="90"/>
      <c r="C298" s="4"/>
      <c r="D298" s="10"/>
      <c r="E298" s="10"/>
      <c r="F298" s="10"/>
      <c r="G298" s="16"/>
      <c r="H298" s="16"/>
      <c r="I298" s="16"/>
      <c r="J298" s="16"/>
      <c r="K298" s="16"/>
      <c r="L298" s="16"/>
      <c r="M298" s="19"/>
      <c r="N298" s="96"/>
      <c r="O298" s="87"/>
      <c r="P298" s="159">
        <f>$G298+$H298+$L298+IF(ISBLANK($E298),0,$F298*VLOOKUP($E298,'INFO_Recyclable materials'!$F$6:$G$10,2,0))</f>
        <v>0</v>
      </c>
      <c r="Q298" s="165">
        <f t="shared" si="5"/>
        <v>0</v>
      </c>
    </row>
    <row r="299" spans="1:17" x14ac:dyDescent="0.35">
      <c r="A299" s="99"/>
      <c r="B299" s="90"/>
      <c r="C299" s="4"/>
      <c r="D299" s="10"/>
      <c r="E299" s="10"/>
      <c r="F299" s="10"/>
      <c r="G299" s="16"/>
      <c r="H299" s="16"/>
      <c r="I299" s="16"/>
      <c r="J299" s="16"/>
      <c r="K299" s="16"/>
      <c r="L299" s="16"/>
      <c r="M299" s="19"/>
      <c r="N299" s="96"/>
      <c r="O299" s="87"/>
      <c r="P299" s="159">
        <f>$G299+$H299+$L299+IF(ISBLANK($E299),0,$F299*VLOOKUP($E299,'INFO_Recyclable materials'!$F$6:$G$10,2,0))</f>
        <v>0</v>
      </c>
      <c r="Q299" s="165">
        <f t="shared" si="5"/>
        <v>0</v>
      </c>
    </row>
    <row r="300" spans="1:17" x14ac:dyDescent="0.35">
      <c r="A300" s="99"/>
      <c r="B300" s="90"/>
      <c r="C300" s="4"/>
      <c r="D300" s="10"/>
      <c r="E300" s="10"/>
      <c r="F300" s="10"/>
      <c r="G300" s="16"/>
      <c r="H300" s="16"/>
      <c r="I300" s="16"/>
      <c r="J300" s="16"/>
      <c r="K300" s="16"/>
      <c r="L300" s="16"/>
      <c r="M300" s="19"/>
      <c r="N300" s="96"/>
      <c r="O300" s="87"/>
      <c r="P300" s="159">
        <f>$G300+$H300+$L300+IF(ISBLANK($E300),0,$F300*VLOOKUP($E300,'INFO_Recyclable materials'!$F$6:$G$10,2,0))</f>
        <v>0</v>
      </c>
      <c r="Q300" s="165">
        <f t="shared" si="5"/>
        <v>0</v>
      </c>
    </row>
    <row r="301" spans="1:17" x14ac:dyDescent="0.35">
      <c r="A301" s="99"/>
      <c r="B301" s="90"/>
      <c r="C301" s="4"/>
      <c r="D301" s="10"/>
      <c r="E301" s="10"/>
      <c r="F301" s="10"/>
      <c r="G301" s="16"/>
      <c r="H301" s="16"/>
      <c r="I301" s="16"/>
      <c r="J301" s="16"/>
      <c r="K301" s="16"/>
      <c r="L301" s="16"/>
      <c r="M301" s="19"/>
      <c r="N301" s="96"/>
      <c r="O301" s="87"/>
      <c r="P301" s="159">
        <f>$G301+$H301+$L301+IF(ISBLANK($E301),0,$F301*VLOOKUP($E301,'INFO_Recyclable materials'!$F$6:$G$10,2,0))</f>
        <v>0</v>
      </c>
      <c r="Q301" s="165">
        <f t="shared" si="5"/>
        <v>0</v>
      </c>
    </row>
    <row r="302" spans="1:17" x14ac:dyDescent="0.35">
      <c r="A302" s="99"/>
      <c r="B302" s="90"/>
      <c r="C302" s="4"/>
      <c r="D302" s="10"/>
      <c r="E302" s="10"/>
      <c r="F302" s="10"/>
      <c r="G302" s="16"/>
      <c r="H302" s="16"/>
      <c r="I302" s="16"/>
      <c r="J302" s="16"/>
      <c r="K302" s="16"/>
      <c r="L302" s="16"/>
      <c r="M302" s="19"/>
      <c r="N302" s="96"/>
      <c r="O302" s="87"/>
      <c r="P302" s="159">
        <f>$G302+$H302+$L302+IF(ISBLANK($E302),0,$F302*VLOOKUP($E302,'INFO_Recyclable materials'!$F$6:$G$10,2,0))</f>
        <v>0</v>
      </c>
      <c r="Q302" s="165">
        <f t="shared" si="5"/>
        <v>0</v>
      </c>
    </row>
    <row r="303" spans="1:17" x14ac:dyDescent="0.35">
      <c r="A303" s="99"/>
      <c r="B303" s="90"/>
      <c r="C303" s="4"/>
      <c r="D303" s="10"/>
      <c r="E303" s="10"/>
      <c r="F303" s="10"/>
      <c r="G303" s="16"/>
      <c r="H303" s="16"/>
      <c r="I303" s="16"/>
      <c r="J303" s="16"/>
      <c r="K303" s="16"/>
      <c r="L303" s="16"/>
      <c r="M303" s="19"/>
      <c r="N303" s="96"/>
      <c r="O303" s="87"/>
      <c r="P303" s="159">
        <f>$G303+$H303+$L303+IF(ISBLANK($E303),0,$F303*VLOOKUP($E303,'INFO_Recyclable materials'!$F$6:$G$10,2,0))</f>
        <v>0</v>
      </c>
      <c r="Q303" s="165">
        <f t="shared" si="5"/>
        <v>0</v>
      </c>
    </row>
    <row r="304" spans="1:17" x14ac:dyDescent="0.35">
      <c r="A304" s="99"/>
      <c r="B304" s="90"/>
      <c r="C304" s="4"/>
      <c r="D304" s="10"/>
      <c r="E304" s="10"/>
      <c r="F304" s="10"/>
      <c r="G304" s="16"/>
      <c r="H304" s="16"/>
      <c r="I304" s="16"/>
      <c r="J304" s="16"/>
      <c r="K304" s="16"/>
      <c r="L304" s="16"/>
      <c r="M304" s="19"/>
      <c r="N304" s="96"/>
      <c r="O304" s="87"/>
      <c r="P304" s="159">
        <f>$G304+$H304+$L304+IF(ISBLANK($E304),0,$F304*VLOOKUP($E304,'INFO_Recyclable materials'!$F$6:$G$10,2,0))</f>
        <v>0</v>
      </c>
      <c r="Q304" s="165">
        <f t="shared" si="5"/>
        <v>0</v>
      </c>
    </row>
    <row r="305" spans="1:17" x14ac:dyDescent="0.35">
      <c r="A305" s="99"/>
      <c r="B305" s="90"/>
      <c r="C305" s="4"/>
      <c r="D305" s="10"/>
      <c r="E305" s="10"/>
      <c r="F305" s="10"/>
      <c r="G305" s="16"/>
      <c r="H305" s="16"/>
      <c r="I305" s="16"/>
      <c r="J305" s="16"/>
      <c r="K305" s="16"/>
      <c r="L305" s="16"/>
      <c r="M305" s="19"/>
      <c r="N305" s="96"/>
      <c r="O305" s="87"/>
      <c r="P305" s="159">
        <f>$G305+$H305+$L305+IF(ISBLANK($E305),0,$F305*VLOOKUP($E305,'INFO_Recyclable materials'!$F$6:$G$10,2,0))</f>
        <v>0</v>
      </c>
      <c r="Q305" s="165">
        <f t="shared" si="5"/>
        <v>0</v>
      </c>
    </row>
    <row r="306" spans="1:17" x14ac:dyDescent="0.35">
      <c r="A306" s="99"/>
      <c r="B306" s="90"/>
      <c r="C306" s="4"/>
      <c r="D306" s="10"/>
      <c r="E306" s="10"/>
      <c r="F306" s="10"/>
      <c r="G306" s="16"/>
      <c r="H306" s="16"/>
      <c r="I306" s="16"/>
      <c r="J306" s="16"/>
      <c r="K306" s="16"/>
      <c r="L306" s="16"/>
      <c r="M306" s="19"/>
      <c r="N306" s="96"/>
      <c r="O306" s="87"/>
      <c r="P306" s="159">
        <f>$G306+$H306+$L306+IF(ISBLANK($E306),0,$F306*VLOOKUP($E306,'INFO_Recyclable materials'!$F$6:$G$10,2,0))</f>
        <v>0</v>
      </c>
      <c r="Q306" s="165">
        <f t="shared" si="5"/>
        <v>0</v>
      </c>
    </row>
    <row r="307" spans="1:17" x14ac:dyDescent="0.35">
      <c r="A307" s="99"/>
      <c r="B307" s="90"/>
      <c r="C307" s="4"/>
      <c r="D307" s="10"/>
      <c r="E307" s="10"/>
      <c r="F307" s="10"/>
      <c r="G307" s="16"/>
      <c r="H307" s="16"/>
      <c r="I307" s="16"/>
      <c r="J307" s="16"/>
      <c r="K307" s="16"/>
      <c r="L307" s="16"/>
      <c r="M307" s="19"/>
      <c r="N307" s="96"/>
      <c r="O307" s="87"/>
      <c r="P307" s="159">
        <f>$G307+$H307+$L307+IF(ISBLANK($E307),0,$F307*VLOOKUP($E307,'INFO_Recyclable materials'!$F$6:$G$10,2,0))</f>
        <v>0</v>
      </c>
      <c r="Q307" s="165">
        <f t="shared" si="5"/>
        <v>0</v>
      </c>
    </row>
    <row r="308" spans="1:17" x14ac:dyDescent="0.35">
      <c r="A308" s="99"/>
      <c r="B308" s="90"/>
      <c r="C308" s="4"/>
      <c r="D308" s="10"/>
      <c r="E308" s="10"/>
      <c r="F308" s="10"/>
      <c r="G308" s="16"/>
      <c r="H308" s="16"/>
      <c r="I308" s="16"/>
      <c r="J308" s="16"/>
      <c r="K308" s="16"/>
      <c r="L308" s="16"/>
      <c r="M308" s="19"/>
      <c r="N308" s="96"/>
      <c r="O308" s="87"/>
      <c r="P308" s="159">
        <f>$G308+$H308+$L308+IF(ISBLANK($E308),0,$F308*VLOOKUP($E308,'INFO_Recyclable materials'!$F$6:$G$10,2,0))</f>
        <v>0</v>
      </c>
      <c r="Q308" s="165">
        <f t="shared" si="5"/>
        <v>0</v>
      </c>
    </row>
    <row r="309" spans="1:17" x14ac:dyDescent="0.35">
      <c r="A309" s="99"/>
      <c r="B309" s="90"/>
      <c r="C309" s="4"/>
      <c r="D309" s="10"/>
      <c r="E309" s="10"/>
      <c r="F309" s="10"/>
      <c r="G309" s="16"/>
      <c r="H309" s="16"/>
      <c r="I309" s="16"/>
      <c r="J309" s="16"/>
      <c r="K309" s="16"/>
      <c r="L309" s="16"/>
      <c r="M309" s="19"/>
      <c r="N309" s="96"/>
      <c r="O309" s="87"/>
      <c r="P309" s="159">
        <f>$G309+$H309+$L309+IF(ISBLANK($E309),0,$F309*VLOOKUP($E309,'INFO_Recyclable materials'!$F$6:$G$10,2,0))</f>
        <v>0</v>
      </c>
      <c r="Q309" s="165">
        <f t="shared" si="5"/>
        <v>0</v>
      </c>
    </row>
    <row r="310" spans="1:17" x14ac:dyDescent="0.35">
      <c r="A310" s="99"/>
      <c r="B310" s="90"/>
      <c r="C310" s="4"/>
      <c r="D310" s="10"/>
      <c r="E310" s="10"/>
      <c r="F310" s="10"/>
      <c r="G310" s="16"/>
      <c r="H310" s="16"/>
      <c r="I310" s="16"/>
      <c r="J310" s="16"/>
      <c r="K310" s="16"/>
      <c r="L310" s="16"/>
      <c r="M310" s="19"/>
      <c r="N310" s="96"/>
      <c r="O310" s="87"/>
      <c r="P310" s="159">
        <f>$G310+$H310+$L310+IF(ISBLANK($E310),0,$F310*VLOOKUP($E310,'INFO_Recyclable materials'!$F$6:$G$10,2,0))</f>
        <v>0</v>
      </c>
      <c r="Q310" s="165">
        <f t="shared" si="5"/>
        <v>0</v>
      </c>
    </row>
    <row r="311" spans="1:17" x14ac:dyDescent="0.35">
      <c r="A311" s="99"/>
      <c r="B311" s="90"/>
      <c r="C311" s="4"/>
      <c r="D311" s="10"/>
      <c r="E311" s="10"/>
      <c r="F311" s="10"/>
      <c r="G311" s="16"/>
      <c r="H311" s="16"/>
      <c r="I311" s="16"/>
      <c r="J311" s="16"/>
      <c r="K311" s="16"/>
      <c r="L311" s="16"/>
      <c r="M311" s="19"/>
      <c r="N311" s="96"/>
      <c r="O311" s="87"/>
      <c r="P311" s="159">
        <f>$G311+$H311+$L311+IF(ISBLANK($E311),0,$F311*VLOOKUP($E311,'INFO_Recyclable materials'!$F$6:$G$10,2,0))</f>
        <v>0</v>
      </c>
      <c r="Q311" s="165">
        <f t="shared" si="5"/>
        <v>0</v>
      </c>
    </row>
    <row r="312" spans="1:17" x14ac:dyDescent="0.35">
      <c r="A312" s="99"/>
      <c r="B312" s="90"/>
      <c r="C312" s="4"/>
      <c r="D312" s="10"/>
      <c r="E312" s="10"/>
      <c r="F312" s="10"/>
      <c r="G312" s="16"/>
      <c r="H312" s="16"/>
      <c r="I312" s="16"/>
      <c r="J312" s="16"/>
      <c r="K312" s="16"/>
      <c r="L312" s="16"/>
      <c r="M312" s="19"/>
      <c r="N312" s="96"/>
      <c r="O312" s="87"/>
      <c r="P312" s="159">
        <f>$G312+$H312+$L312+IF(ISBLANK($E312),0,$F312*VLOOKUP($E312,'INFO_Recyclable materials'!$F$6:$G$10,2,0))</f>
        <v>0</v>
      </c>
      <c r="Q312" s="165">
        <f t="shared" si="5"/>
        <v>0</v>
      </c>
    </row>
    <row r="313" spans="1:17" x14ac:dyDescent="0.35">
      <c r="A313" s="99"/>
      <c r="B313" s="90"/>
      <c r="C313" s="4"/>
      <c r="D313" s="10"/>
      <c r="E313" s="10"/>
      <c r="F313" s="10"/>
      <c r="G313" s="16"/>
      <c r="H313" s="16"/>
      <c r="I313" s="16"/>
      <c r="J313" s="16"/>
      <c r="K313" s="16"/>
      <c r="L313" s="16"/>
      <c r="M313" s="19"/>
      <c r="N313" s="96"/>
      <c r="O313" s="87"/>
      <c r="P313" s="159">
        <f>$G313+$H313+$L313+IF(ISBLANK($E313),0,$F313*VLOOKUP($E313,'INFO_Recyclable materials'!$F$6:$G$10,2,0))</f>
        <v>0</v>
      </c>
      <c r="Q313" s="165">
        <f t="shared" si="5"/>
        <v>0</v>
      </c>
    </row>
    <row r="314" spans="1:17" x14ac:dyDescent="0.35">
      <c r="A314" s="99"/>
      <c r="B314" s="90"/>
      <c r="C314" s="4"/>
      <c r="D314" s="10"/>
      <c r="E314" s="10"/>
      <c r="F314" s="10"/>
      <c r="G314" s="16"/>
      <c r="H314" s="16"/>
      <c r="I314" s="16"/>
      <c r="J314" s="16"/>
      <c r="K314" s="16"/>
      <c r="L314" s="16"/>
      <c r="M314" s="19"/>
      <c r="N314" s="96"/>
      <c r="O314" s="87"/>
      <c r="P314" s="159">
        <f>$G314+$H314+$L314+IF(ISBLANK($E314),0,$F314*VLOOKUP($E314,'INFO_Recyclable materials'!$F$6:$G$10,2,0))</f>
        <v>0</v>
      </c>
      <c r="Q314" s="165">
        <f t="shared" si="5"/>
        <v>0</v>
      </c>
    </row>
    <row r="315" spans="1:17" x14ac:dyDescent="0.35">
      <c r="A315" s="99"/>
      <c r="B315" s="90"/>
      <c r="C315" s="4"/>
      <c r="D315" s="10"/>
      <c r="E315" s="10"/>
      <c r="F315" s="10"/>
      <c r="G315" s="16"/>
      <c r="H315" s="16"/>
      <c r="I315" s="16"/>
      <c r="J315" s="16"/>
      <c r="K315" s="16"/>
      <c r="L315" s="16"/>
      <c r="M315" s="19"/>
      <c r="N315" s="96"/>
      <c r="O315" s="87"/>
      <c r="P315" s="159">
        <f>$G315+$H315+$L315+IF(ISBLANK($E315),0,$F315*VLOOKUP($E315,'INFO_Recyclable materials'!$F$6:$G$10,2,0))</f>
        <v>0</v>
      </c>
      <c r="Q315" s="165">
        <f t="shared" si="5"/>
        <v>0</v>
      </c>
    </row>
    <row r="316" spans="1:17" x14ac:dyDescent="0.35">
      <c r="A316" s="99"/>
      <c r="B316" s="90"/>
      <c r="C316" s="4"/>
      <c r="D316" s="10"/>
      <c r="E316" s="10"/>
      <c r="F316" s="10"/>
      <c r="G316" s="16"/>
      <c r="H316" s="16"/>
      <c r="I316" s="16"/>
      <c r="J316" s="16"/>
      <c r="K316" s="16"/>
      <c r="L316" s="16"/>
      <c r="M316" s="19"/>
      <c r="N316" s="96"/>
      <c r="O316" s="87"/>
      <c r="P316" s="159">
        <f>$G316+$H316+$L316+IF(ISBLANK($E316),0,$F316*VLOOKUP($E316,'INFO_Recyclable materials'!$F$6:$G$10,2,0))</f>
        <v>0</v>
      </c>
      <c r="Q316" s="165">
        <f t="shared" si="5"/>
        <v>0</v>
      </c>
    </row>
    <row r="317" spans="1:17" x14ac:dyDescent="0.35">
      <c r="A317" s="99"/>
      <c r="B317" s="90"/>
      <c r="C317" s="4"/>
      <c r="D317" s="10"/>
      <c r="E317" s="10"/>
      <c r="F317" s="10"/>
      <c r="G317" s="16"/>
      <c r="H317" s="16"/>
      <c r="I317" s="16"/>
      <c r="J317" s="16"/>
      <c r="K317" s="16"/>
      <c r="L317" s="16"/>
      <c r="M317" s="19"/>
      <c r="N317" s="96"/>
      <c r="O317" s="87"/>
      <c r="P317" s="159">
        <f>$G317+$H317+$L317+IF(ISBLANK($E317),0,$F317*VLOOKUP($E317,'INFO_Recyclable materials'!$F$6:$G$10,2,0))</f>
        <v>0</v>
      </c>
      <c r="Q317" s="165">
        <f t="shared" si="5"/>
        <v>0</v>
      </c>
    </row>
    <row r="318" spans="1:17" x14ac:dyDescent="0.35">
      <c r="A318" s="99"/>
      <c r="B318" s="90"/>
      <c r="C318" s="4"/>
      <c r="D318" s="10"/>
      <c r="E318" s="10"/>
      <c r="F318" s="10"/>
      <c r="G318" s="16"/>
      <c r="H318" s="16"/>
      <c r="I318" s="16"/>
      <c r="J318" s="16"/>
      <c r="K318" s="16"/>
      <c r="L318" s="16"/>
      <c r="M318" s="19"/>
      <c r="N318" s="96"/>
      <c r="O318" s="87"/>
      <c r="P318" s="159">
        <f>$G318+$H318+$L318+IF(ISBLANK($E318),0,$F318*VLOOKUP($E318,'INFO_Recyclable materials'!$F$6:$G$10,2,0))</f>
        <v>0</v>
      </c>
      <c r="Q318" s="165">
        <f t="shared" si="5"/>
        <v>0</v>
      </c>
    </row>
    <row r="319" spans="1:17" x14ac:dyDescent="0.35">
      <c r="A319" s="99"/>
      <c r="B319" s="90"/>
      <c r="C319" s="4"/>
      <c r="D319" s="10"/>
      <c r="E319" s="10"/>
      <c r="F319" s="10"/>
      <c r="G319" s="16"/>
      <c r="H319" s="16"/>
      <c r="I319" s="16"/>
      <c r="J319" s="16"/>
      <c r="K319" s="16"/>
      <c r="L319" s="16"/>
      <c r="M319" s="19"/>
      <c r="N319" s="88"/>
      <c r="O319" s="87"/>
      <c r="P319" s="159">
        <f>$G319+$H319+$L319+IF(ISBLANK($E319),0,$F319*VLOOKUP($E319,'INFO_Recyclable materials'!$F$6:$G$10,2,0))</f>
        <v>0</v>
      </c>
      <c r="Q319" s="165">
        <f t="shared" si="5"/>
        <v>0</v>
      </c>
    </row>
    <row r="320" spans="1:17" x14ac:dyDescent="0.35">
      <c r="A320" s="99"/>
      <c r="B320" s="90"/>
      <c r="C320" s="4"/>
      <c r="D320" s="10"/>
      <c r="E320" s="10"/>
      <c r="F320" s="10"/>
      <c r="G320" s="16"/>
      <c r="H320" s="16"/>
      <c r="I320" s="16"/>
      <c r="J320" s="16"/>
      <c r="K320" s="16"/>
      <c r="L320" s="16"/>
      <c r="M320" s="19"/>
      <c r="N320" s="88"/>
      <c r="O320" s="87"/>
      <c r="P320" s="159">
        <f>$G320+$H320+$L320+IF(ISBLANK($E320),0,$F320*VLOOKUP($E320,'INFO_Recyclable materials'!$F$6:$G$10,2,0))</f>
        <v>0</v>
      </c>
      <c r="Q320" s="165">
        <f t="shared" si="5"/>
        <v>0</v>
      </c>
    </row>
    <row r="321" spans="1:17" x14ac:dyDescent="0.35">
      <c r="A321" s="99"/>
      <c r="B321" s="90"/>
      <c r="C321" s="4"/>
      <c r="D321" s="10"/>
      <c r="E321" s="10"/>
      <c r="F321" s="10"/>
      <c r="G321" s="16"/>
      <c r="H321" s="16"/>
      <c r="I321" s="16"/>
      <c r="J321" s="16"/>
      <c r="K321" s="16"/>
      <c r="L321" s="16"/>
      <c r="M321" s="19"/>
      <c r="N321" s="88"/>
      <c r="O321" s="87"/>
      <c r="P321" s="159">
        <f>$G321+$H321+$L321+IF(ISBLANK($E321),0,$F321*VLOOKUP($E321,'INFO_Recyclable materials'!$F$6:$G$10,2,0))</f>
        <v>0</v>
      </c>
      <c r="Q321" s="165">
        <f t="shared" si="5"/>
        <v>0</v>
      </c>
    </row>
    <row r="322" spans="1:17" x14ac:dyDescent="0.35">
      <c r="A322" s="99"/>
      <c r="B322" s="90"/>
      <c r="C322" s="4"/>
      <c r="D322" s="10"/>
      <c r="E322" s="10"/>
      <c r="F322" s="10"/>
      <c r="G322" s="16"/>
      <c r="H322" s="16"/>
      <c r="I322" s="16"/>
      <c r="J322" s="16"/>
      <c r="K322" s="16"/>
      <c r="L322" s="16"/>
      <c r="M322" s="19"/>
      <c r="N322" s="88"/>
      <c r="O322" s="87"/>
      <c r="P322" s="159">
        <f>$G322+$H322+$L322+IF(ISBLANK($E322),0,$F322*VLOOKUP($E322,'INFO_Recyclable materials'!$F$6:$G$10,2,0))</f>
        <v>0</v>
      </c>
      <c r="Q322" s="165">
        <f t="shared" si="5"/>
        <v>0</v>
      </c>
    </row>
    <row r="323" spans="1:17" x14ac:dyDescent="0.35">
      <c r="A323" s="99"/>
      <c r="B323" s="90"/>
      <c r="C323" s="4"/>
      <c r="D323" s="10"/>
      <c r="E323" s="10"/>
      <c r="F323" s="10"/>
      <c r="G323" s="16"/>
      <c r="H323" s="16"/>
      <c r="I323" s="16"/>
      <c r="J323" s="16"/>
      <c r="K323" s="16"/>
      <c r="L323" s="16"/>
      <c r="M323" s="19"/>
      <c r="N323" s="88"/>
      <c r="O323" s="87"/>
      <c r="P323" s="159">
        <f>$G323+$H323+$L323+IF(ISBLANK($E323),0,$F323*VLOOKUP($E323,'INFO_Recyclable materials'!$F$6:$G$10,2,0))</f>
        <v>0</v>
      </c>
      <c r="Q323" s="165">
        <f t="shared" si="5"/>
        <v>0</v>
      </c>
    </row>
    <row r="324" spans="1:17" x14ac:dyDescent="0.35">
      <c r="A324" s="99"/>
      <c r="B324" s="90"/>
      <c r="C324" s="4"/>
      <c r="D324" s="10"/>
      <c r="E324" s="10"/>
      <c r="F324" s="10"/>
      <c r="G324" s="16"/>
      <c r="H324" s="16"/>
      <c r="I324" s="16"/>
      <c r="J324" s="16"/>
      <c r="K324" s="16"/>
      <c r="L324" s="16"/>
      <c r="M324" s="19"/>
      <c r="N324" s="88"/>
      <c r="O324" s="87"/>
      <c r="P324" s="159">
        <f>$G324+$H324+$L324+IF(ISBLANK($E324),0,$F324*VLOOKUP($E324,'INFO_Recyclable materials'!$F$6:$G$10,2,0))</f>
        <v>0</v>
      </c>
      <c r="Q324" s="165">
        <f t="shared" si="5"/>
        <v>0</v>
      </c>
    </row>
    <row r="325" spans="1:17" x14ac:dyDescent="0.35">
      <c r="A325" s="99"/>
      <c r="B325" s="90"/>
      <c r="C325" s="4"/>
      <c r="D325" s="10"/>
      <c r="E325" s="10"/>
      <c r="F325" s="10"/>
      <c r="G325" s="16"/>
      <c r="H325" s="16"/>
      <c r="I325" s="16"/>
      <c r="J325" s="16"/>
      <c r="K325" s="16"/>
      <c r="L325" s="16"/>
      <c r="M325" s="19"/>
      <c r="N325" s="88"/>
      <c r="O325" s="87"/>
      <c r="P325" s="159">
        <f>$G325+$H325+$L325+IF(ISBLANK($E325),0,$F325*VLOOKUP($E325,'INFO_Recyclable materials'!$F$6:$G$10,2,0))</f>
        <v>0</v>
      </c>
      <c r="Q325" s="165">
        <f t="shared" si="5"/>
        <v>0</v>
      </c>
    </row>
    <row r="326" spans="1:17" x14ac:dyDescent="0.35">
      <c r="A326" s="99"/>
      <c r="B326" s="90"/>
      <c r="C326" s="4"/>
      <c r="D326" s="10"/>
      <c r="E326" s="10"/>
      <c r="F326" s="10"/>
      <c r="G326" s="16"/>
      <c r="H326" s="16"/>
      <c r="I326" s="16"/>
      <c r="J326" s="16"/>
      <c r="K326" s="16"/>
      <c r="L326" s="16"/>
      <c r="M326" s="19"/>
      <c r="N326" s="88"/>
      <c r="O326" s="87"/>
      <c r="P326" s="159">
        <f>$G326+$H326+$L326+IF(ISBLANK($E326),0,$F326*VLOOKUP($E326,'INFO_Recyclable materials'!$F$6:$G$10,2,0))</f>
        <v>0</v>
      </c>
      <c r="Q326" s="165">
        <f t="shared" si="5"/>
        <v>0</v>
      </c>
    </row>
    <row r="327" spans="1:17" x14ac:dyDescent="0.35">
      <c r="A327" s="99"/>
      <c r="B327" s="90"/>
      <c r="C327" s="4"/>
      <c r="D327" s="10"/>
      <c r="E327" s="10"/>
      <c r="F327" s="10"/>
      <c r="G327" s="16"/>
      <c r="H327" s="16"/>
      <c r="I327" s="16"/>
      <c r="J327" s="16"/>
      <c r="K327" s="16"/>
      <c r="L327" s="16"/>
      <c r="M327" s="19"/>
      <c r="N327" s="88"/>
      <c r="O327" s="87"/>
      <c r="P327" s="159">
        <f>$G327+$H327+$L327+IF(ISBLANK($E327),0,$F327*VLOOKUP($E327,'INFO_Recyclable materials'!$F$6:$G$10,2,0))</f>
        <v>0</v>
      </c>
      <c r="Q327" s="165">
        <f t="shared" si="5"/>
        <v>0</v>
      </c>
    </row>
    <row r="328" spans="1:17" x14ac:dyDescent="0.35">
      <c r="A328" s="99"/>
      <c r="B328" s="90"/>
      <c r="C328" s="4"/>
      <c r="D328" s="10"/>
      <c r="E328" s="10"/>
      <c r="F328" s="10"/>
      <c r="G328" s="16"/>
      <c r="H328" s="16"/>
      <c r="I328" s="16"/>
      <c r="J328" s="16"/>
      <c r="K328" s="16"/>
      <c r="L328" s="16"/>
      <c r="M328" s="19"/>
      <c r="N328" s="88"/>
      <c r="O328" s="87"/>
      <c r="P328" s="159">
        <f>$G328+$H328+$L328+IF(ISBLANK($E328),0,$F328*VLOOKUP($E328,'INFO_Recyclable materials'!$F$6:$G$10,2,0))</f>
        <v>0</v>
      </c>
      <c r="Q328" s="165">
        <f t="shared" si="5"/>
        <v>0</v>
      </c>
    </row>
    <row r="329" spans="1:17" x14ac:dyDescent="0.35">
      <c r="A329" s="99"/>
      <c r="B329" s="90"/>
      <c r="C329" s="4"/>
      <c r="D329" s="10"/>
      <c r="E329" s="10"/>
      <c r="F329" s="10"/>
      <c r="G329" s="16"/>
      <c r="H329" s="16"/>
      <c r="I329" s="16"/>
      <c r="J329" s="16"/>
      <c r="K329" s="16"/>
      <c r="L329" s="16"/>
      <c r="M329" s="19"/>
      <c r="N329" s="88"/>
      <c r="O329" s="87"/>
      <c r="P329" s="159">
        <f>$G329+$H329+$L329+IF(ISBLANK($E329),0,$F329*VLOOKUP($E329,'INFO_Recyclable materials'!$F$6:$G$10,2,0))</f>
        <v>0</v>
      </c>
      <c r="Q329" s="165">
        <f t="shared" si="5"/>
        <v>0</v>
      </c>
    </row>
    <row r="330" spans="1:17" x14ac:dyDescent="0.35">
      <c r="A330" s="99"/>
      <c r="B330" s="90"/>
      <c r="C330" s="4"/>
      <c r="D330" s="10"/>
      <c r="E330" s="10"/>
      <c r="F330" s="10"/>
      <c r="G330" s="16"/>
      <c r="H330" s="16"/>
      <c r="I330" s="16"/>
      <c r="J330" s="16"/>
      <c r="K330" s="16"/>
      <c r="L330" s="16"/>
      <c r="M330" s="19"/>
      <c r="N330" s="88"/>
      <c r="O330" s="87"/>
      <c r="P330" s="159">
        <f>$G330+$H330+$L330+IF(ISBLANK($E330),0,$F330*VLOOKUP($E330,'INFO_Recyclable materials'!$F$6:$G$10,2,0))</f>
        <v>0</v>
      </c>
      <c r="Q330" s="165">
        <f t="shared" si="5"/>
        <v>0</v>
      </c>
    </row>
    <row r="331" spans="1:17" x14ac:dyDescent="0.35">
      <c r="A331" s="99"/>
      <c r="B331" s="90"/>
      <c r="C331" s="4"/>
      <c r="D331" s="10"/>
      <c r="E331" s="10"/>
      <c r="F331" s="10"/>
      <c r="G331" s="16"/>
      <c r="H331" s="16"/>
      <c r="I331" s="16"/>
      <c r="J331" s="16"/>
      <c r="K331" s="16"/>
      <c r="L331" s="16"/>
      <c r="M331" s="19"/>
      <c r="N331" s="88"/>
      <c r="O331" s="87"/>
      <c r="P331" s="159">
        <f>$G331+$H331+$L331+IF(ISBLANK($E331),0,$F331*VLOOKUP($E331,'INFO_Recyclable materials'!$F$6:$G$10,2,0))</f>
        <v>0</v>
      </c>
      <c r="Q331" s="165">
        <f t="shared" si="5"/>
        <v>0</v>
      </c>
    </row>
    <row r="332" spans="1:17" x14ac:dyDescent="0.35">
      <c r="A332" s="99"/>
      <c r="B332" s="90"/>
      <c r="C332" s="4"/>
      <c r="D332" s="10"/>
      <c r="E332" s="10"/>
      <c r="F332" s="10"/>
      <c r="G332" s="16"/>
      <c r="H332" s="16"/>
      <c r="I332" s="16"/>
      <c r="J332" s="16"/>
      <c r="K332" s="16"/>
      <c r="L332" s="16"/>
      <c r="M332" s="19"/>
      <c r="N332" s="88"/>
      <c r="O332" s="87"/>
      <c r="P332" s="159">
        <f>$G332+$H332+$L332+IF(ISBLANK($E332),0,$F332*VLOOKUP($E332,'INFO_Recyclable materials'!$F$6:$G$10,2,0))</f>
        <v>0</v>
      </c>
      <c r="Q332" s="165">
        <f t="shared" si="5"/>
        <v>0</v>
      </c>
    </row>
    <row r="333" spans="1:17" x14ac:dyDescent="0.35">
      <c r="A333" s="99"/>
      <c r="B333" s="90"/>
      <c r="C333" s="4"/>
      <c r="D333" s="10"/>
      <c r="E333" s="10"/>
      <c r="F333" s="10"/>
      <c r="G333" s="16"/>
      <c r="H333" s="16"/>
      <c r="I333" s="16"/>
      <c r="J333" s="16"/>
      <c r="K333" s="16"/>
      <c r="L333" s="16"/>
      <c r="M333" s="19"/>
      <c r="N333" s="88"/>
      <c r="O333" s="87"/>
      <c r="P333" s="159">
        <f>$G333+$H333+$L333+IF(ISBLANK($E333),0,$F333*VLOOKUP($E333,'INFO_Recyclable materials'!$F$6:$G$10,2,0))</f>
        <v>0</v>
      </c>
      <c r="Q333" s="165">
        <f t="shared" si="5"/>
        <v>0</v>
      </c>
    </row>
    <row r="334" spans="1:17" x14ac:dyDescent="0.35">
      <c r="A334" s="99"/>
      <c r="B334" s="90"/>
      <c r="C334" s="4"/>
      <c r="D334" s="10"/>
      <c r="E334" s="10"/>
      <c r="F334" s="10"/>
      <c r="G334" s="16"/>
      <c r="H334" s="16"/>
      <c r="I334" s="16"/>
      <c r="J334" s="16"/>
      <c r="K334" s="16"/>
      <c r="L334" s="16"/>
      <c r="M334" s="19"/>
      <c r="N334" s="88"/>
      <c r="O334" s="87"/>
      <c r="P334" s="159">
        <f>$G334+$H334+$L334+IF(ISBLANK($E334),0,$F334*VLOOKUP($E334,'INFO_Recyclable materials'!$F$6:$G$10,2,0))</f>
        <v>0</v>
      </c>
      <c r="Q334" s="165">
        <f t="shared" si="5"/>
        <v>0</v>
      </c>
    </row>
    <row r="335" spans="1:17" x14ac:dyDescent="0.35">
      <c r="A335" s="99"/>
      <c r="B335" s="90"/>
      <c r="C335" s="4"/>
      <c r="D335" s="10"/>
      <c r="E335" s="10"/>
      <c r="F335" s="10"/>
      <c r="G335" s="16"/>
      <c r="H335" s="16"/>
      <c r="I335" s="16"/>
      <c r="J335" s="16"/>
      <c r="K335" s="16"/>
      <c r="L335" s="16"/>
      <c r="M335" s="19"/>
      <c r="N335" s="88"/>
      <c r="O335" s="87"/>
      <c r="P335" s="159">
        <f>$G335+$H335+$L335+IF(ISBLANK($E335),0,$F335*VLOOKUP($E335,'INFO_Recyclable materials'!$F$6:$G$10,2,0))</f>
        <v>0</v>
      </c>
      <c r="Q335" s="165">
        <f t="shared" si="5"/>
        <v>0</v>
      </c>
    </row>
    <row r="336" spans="1:17" x14ac:dyDescent="0.35">
      <c r="A336" s="99"/>
      <c r="B336" s="90"/>
      <c r="C336" s="4"/>
      <c r="D336" s="10"/>
      <c r="E336" s="10"/>
      <c r="F336" s="10"/>
      <c r="G336" s="16"/>
      <c r="H336" s="16"/>
      <c r="I336" s="16"/>
      <c r="J336" s="16"/>
      <c r="K336" s="16"/>
      <c r="L336" s="16"/>
      <c r="M336" s="19"/>
      <c r="N336" s="88"/>
      <c r="O336" s="87"/>
      <c r="P336" s="159">
        <f>$G336+$H336+$L336+IF(ISBLANK($E336),0,$F336*VLOOKUP($E336,'INFO_Recyclable materials'!$F$6:$G$10,2,0))</f>
        <v>0</v>
      </c>
      <c r="Q336" s="165">
        <f t="shared" ref="Q336:Q399" si="6">SUM(J336:N336)</f>
        <v>0</v>
      </c>
    </row>
    <row r="337" spans="1:17" x14ac:dyDescent="0.35">
      <c r="A337" s="99"/>
      <c r="B337" s="90"/>
      <c r="C337" s="4"/>
      <c r="D337" s="10"/>
      <c r="E337" s="10"/>
      <c r="F337" s="10"/>
      <c r="G337" s="16"/>
      <c r="H337" s="16"/>
      <c r="I337" s="16"/>
      <c r="J337" s="16"/>
      <c r="K337" s="16"/>
      <c r="L337" s="16"/>
      <c r="M337" s="19"/>
      <c r="N337" s="88"/>
      <c r="O337" s="87"/>
      <c r="P337" s="159">
        <f>$G337+$H337+$L337+IF(ISBLANK($E337),0,$F337*VLOOKUP($E337,'INFO_Recyclable materials'!$F$6:$G$10,2,0))</f>
        <v>0</v>
      </c>
      <c r="Q337" s="165">
        <f t="shared" si="6"/>
        <v>0</v>
      </c>
    </row>
    <row r="338" spans="1:17" x14ac:dyDescent="0.35">
      <c r="A338" s="99"/>
      <c r="B338" s="90"/>
      <c r="C338" s="4"/>
      <c r="D338" s="10"/>
      <c r="E338" s="10"/>
      <c r="F338" s="10"/>
      <c r="G338" s="16"/>
      <c r="H338" s="16"/>
      <c r="I338" s="16"/>
      <c r="J338" s="16"/>
      <c r="K338" s="16"/>
      <c r="L338" s="16"/>
      <c r="M338" s="19"/>
      <c r="N338" s="88"/>
      <c r="O338" s="87"/>
      <c r="P338" s="159">
        <f>$G338+$H338+$L338+IF(ISBLANK($E338),0,$F338*VLOOKUP($E338,'INFO_Recyclable materials'!$F$6:$G$10,2,0))</f>
        <v>0</v>
      </c>
      <c r="Q338" s="165">
        <f t="shared" si="6"/>
        <v>0</v>
      </c>
    </row>
    <row r="339" spans="1:17" x14ac:dyDescent="0.35">
      <c r="A339" s="99"/>
      <c r="B339" s="90"/>
      <c r="C339" s="4"/>
      <c r="D339" s="10"/>
      <c r="E339" s="10"/>
      <c r="F339" s="10"/>
      <c r="G339" s="16"/>
      <c r="H339" s="16"/>
      <c r="I339" s="16"/>
      <c r="J339" s="16"/>
      <c r="K339" s="16"/>
      <c r="L339" s="16"/>
      <c r="M339" s="19"/>
      <c r="N339" s="88"/>
      <c r="O339" s="87"/>
      <c r="P339" s="159">
        <f>$G339+$H339+$L339+IF(ISBLANK($E339),0,$F339*VLOOKUP($E339,'INFO_Recyclable materials'!$F$6:$G$10,2,0))</f>
        <v>0</v>
      </c>
      <c r="Q339" s="165">
        <f t="shared" si="6"/>
        <v>0</v>
      </c>
    </row>
    <row r="340" spans="1:17" x14ac:dyDescent="0.35">
      <c r="A340" s="99"/>
      <c r="B340" s="90"/>
      <c r="C340" s="4"/>
      <c r="D340" s="10"/>
      <c r="E340" s="10"/>
      <c r="F340" s="10"/>
      <c r="G340" s="16"/>
      <c r="H340" s="16"/>
      <c r="I340" s="16"/>
      <c r="J340" s="16"/>
      <c r="K340" s="16"/>
      <c r="L340" s="16"/>
      <c r="M340" s="19"/>
      <c r="N340" s="88"/>
      <c r="O340" s="87"/>
      <c r="P340" s="159">
        <f>$G340+$H340+$L340+IF(ISBLANK($E340),0,$F340*VLOOKUP($E340,'INFO_Recyclable materials'!$F$6:$G$10,2,0))</f>
        <v>0</v>
      </c>
      <c r="Q340" s="165">
        <f t="shared" si="6"/>
        <v>0</v>
      </c>
    </row>
    <row r="341" spans="1:17" x14ac:dyDescent="0.35">
      <c r="A341" s="99"/>
      <c r="B341" s="90"/>
      <c r="C341" s="4"/>
      <c r="D341" s="10"/>
      <c r="E341" s="10"/>
      <c r="F341" s="10"/>
      <c r="G341" s="16"/>
      <c r="H341" s="16"/>
      <c r="I341" s="16"/>
      <c r="J341" s="16"/>
      <c r="K341" s="16"/>
      <c r="L341" s="16"/>
      <c r="M341" s="19"/>
      <c r="N341" s="88"/>
      <c r="O341" s="87"/>
      <c r="P341" s="159">
        <f>$G341+$H341+$L341+IF(ISBLANK($E341),0,$F341*VLOOKUP($E341,'INFO_Recyclable materials'!$F$6:$G$10,2,0))</f>
        <v>0</v>
      </c>
      <c r="Q341" s="165">
        <f t="shared" si="6"/>
        <v>0</v>
      </c>
    </row>
    <row r="342" spans="1:17" x14ac:dyDescent="0.35">
      <c r="A342" s="99"/>
      <c r="B342" s="90"/>
      <c r="C342" s="4"/>
      <c r="D342" s="10"/>
      <c r="E342" s="10"/>
      <c r="F342" s="10"/>
      <c r="G342" s="16"/>
      <c r="H342" s="16"/>
      <c r="I342" s="16"/>
      <c r="J342" s="16"/>
      <c r="K342" s="16"/>
      <c r="L342" s="16"/>
      <c r="M342" s="19"/>
      <c r="N342" s="88"/>
      <c r="O342" s="87"/>
      <c r="P342" s="159">
        <f>$G342+$H342+$L342+IF(ISBLANK($E342),0,$F342*VLOOKUP($E342,'INFO_Recyclable materials'!$F$6:$G$10,2,0))</f>
        <v>0</v>
      </c>
      <c r="Q342" s="165">
        <f t="shared" si="6"/>
        <v>0</v>
      </c>
    </row>
    <row r="343" spans="1:17" x14ac:dyDescent="0.35">
      <c r="A343" s="99"/>
      <c r="B343" s="90"/>
      <c r="C343" s="4"/>
      <c r="D343" s="10"/>
      <c r="E343" s="10"/>
      <c r="F343" s="10"/>
      <c r="G343" s="16"/>
      <c r="H343" s="16"/>
      <c r="I343" s="16"/>
      <c r="J343" s="16"/>
      <c r="K343" s="16"/>
      <c r="L343" s="16"/>
      <c r="M343" s="19"/>
      <c r="N343" s="88"/>
      <c r="O343" s="87"/>
      <c r="P343" s="159">
        <f>$G343+$H343+$L343+IF(ISBLANK($E343),0,$F343*VLOOKUP($E343,'INFO_Recyclable materials'!$F$6:$G$10,2,0))</f>
        <v>0</v>
      </c>
      <c r="Q343" s="165">
        <f t="shared" si="6"/>
        <v>0</v>
      </c>
    </row>
    <row r="344" spans="1:17" x14ac:dyDescent="0.35">
      <c r="A344" s="99"/>
      <c r="B344" s="90"/>
      <c r="C344" s="4"/>
      <c r="D344" s="10"/>
      <c r="E344" s="10"/>
      <c r="F344" s="10"/>
      <c r="G344" s="16"/>
      <c r="H344" s="16"/>
      <c r="I344" s="16"/>
      <c r="J344" s="16"/>
      <c r="K344" s="16"/>
      <c r="L344" s="16"/>
      <c r="M344" s="19"/>
      <c r="N344" s="88"/>
      <c r="O344" s="87"/>
      <c r="P344" s="159">
        <f>$G344+$H344+$L344+IF(ISBLANK($E344),0,$F344*VLOOKUP($E344,'INFO_Recyclable materials'!$F$6:$G$10,2,0))</f>
        <v>0</v>
      </c>
      <c r="Q344" s="165">
        <f t="shared" si="6"/>
        <v>0</v>
      </c>
    </row>
    <row r="345" spans="1:17" x14ac:dyDescent="0.35">
      <c r="A345" s="99"/>
      <c r="B345" s="90"/>
      <c r="C345" s="4"/>
      <c r="D345" s="10"/>
      <c r="E345" s="10"/>
      <c r="F345" s="10"/>
      <c r="G345" s="16"/>
      <c r="H345" s="16"/>
      <c r="I345" s="16"/>
      <c r="J345" s="16"/>
      <c r="K345" s="16"/>
      <c r="L345" s="16"/>
      <c r="M345" s="19"/>
      <c r="N345" s="88"/>
      <c r="O345" s="87"/>
      <c r="P345" s="159">
        <f>$G345+$H345+$L345+IF(ISBLANK($E345),0,$F345*VLOOKUP($E345,'INFO_Recyclable materials'!$F$6:$G$10,2,0))</f>
        <v>0</v>
      </c>
      <c r="Q345" s="165">
        <f t="shared" si="6"/>
        <v>0</v>
      </c>
    </row>
    <row r="346" spans="1:17" x14ac:dyDescent="0.35">
      <c r="A346" s="99"/>
      <c r="B346" s="90"/>
      <c r="C346" s="4"/>
      <c r="D346" s="10"/>
      <c r="E346" s="10"/>
      <c r="F346" s="10"/>
      <c r="G346" s="16"/>
      <c r="H346" s="16"/>
      <c r="I346" s="16"/>
      <c r="J346" s="16"/>
      <c r="K346" s="16"/>
      <c r="L346" s="16"/>
      <c r="M346" s="19"/>
      <c r="N346" s="88"/>
      <c r="O346" s="87"/>
      <c r="P346" s="159">
        <f>$G346+$H346+$L346+IF(ISBLANK($E346),0,$F346*VLOOKUP($E346,'INFO_Recyclable materials'!$F$6:$G$10,2,0))</f>
        <v>0</v>
      </c>
      <c r="Q346" s="165">
        <f t="shared" si="6"/>
        <v>0</v>
      </c>
    </row>
    <row r="347" spans="1:17" x14ac:dyDescent="0.35">
      <c r="A347" s="99"/>
      <c r="B347" s="90"/>
      <c r="C347" s="4"/>
      <c r="D347" s="10"/>
      <c r="E347" s="10"/>
      <c r="F347" s="10"/>
      <c r="G347" s="16"/>
      <c r="H347" s="16"/>
      <c r="I347" s="16"/>
      <c r="J347" s="16"/>
      <c r="K347" s="16"/>
      <c r="L347" s="16"/>
      <c r="M347" s="19"/>
      <c r="N347" s="88"/>
      <c r="O347" s="87"/>
      <c r="P347" s="159">
        <f>$G347+$H347+$L347+IF(ISBLANK($E347),0,$F347*VLOOKUP($E347,'INFO_Recyclable materials'!$F$6:$G$10,2,0))</f>
        <v>0</v>
      </c>
      <c r="Q347" s="165">
        <f t="shared" si="6"/>
        <v>0</v>
      </c>
    </row>
    <row r="348" spans="1:17" x14ac:dyDescent="0.35">
      <c r="A348" s="99"/>
      <c r="B348" s="90"/>
      <c r="C348" s="4"/>
      <c r="D348" s="10"/>
      <c r="E348" s="10"/>
      <c r="F348" s="10"/>
      <c r="G348" s="16"/>
      <c r="H348" s="16"/>
      <c r="I348" s="16"/>
      <c r="J348" s="16"/>
      <c r="K348" s="16"/>
      <c r="L348" s="16"/>
      <c r="M348" s="19"/>
      <c r="N348" s="88"/>
      <c r="O348" s="87"/>
      <c r="P348" s="159">
        <f>$G348+$H348+$L348+IF(ISBLANK($E348),0,$F348*VLOOKUP($E348,'INFO_Recyclable materials'!$F$6:$G$10,2,0))</f>
        <v>0</v>
      </c>
      <c r="Q348" s="165">
        <f t="shared" si="6"/>
        <v>0</v>
      </c>
    </row>
    <row r="349" spans="1:17" x14ac:dyDescent="0.35">
      <c r="A349" s="99"/>
      <c r="B349" s="90"/>
      <c r="C349" s="4"/>
      <c r="D349" s="10"/>
      <c r="E349" s="10"/>
      <c r="F349" s="10"/>
      <c r="G349" s="16"/>
      <c r="H349" s="16"/>
      <c r="I349" s="16"/>
      <c r="J349" s="16"/>
      <c r="K349" s="16"/>
      <c r="L349" s="16"/>
      <c r="M349" s="19"/>
      <c r="N349" s="88"/>
      <c r="O349" s="87"/>
      <c r="P349" s="159">
        <f>$G349+$H349+$L349+IF(ISBLANK($E349),0,$F349*VLOOKUP($E349,'INFO_Recyclable materials'!$F$6:$G$10,2,0))</f>
        <v>0</v>
      </c>
      <c r="Q349" s="165">
        <f t="shared" si="6"/>
        <v>0</v>
      </c>
    </row>
    <row r="350" spans="1:17" x14ac:dyDescent="0.35">
      <c r="A350" s="99"/>
      <c r="B350" s="90"/>
      <c r="C350" s="4"/>
      <c r="D350" s="10"/>
      <c r="E350" s="10"/>
      <c r="F350" s="10"/>
      <c r="G350" s="16"/>
      <c r="H350" s="16"/>
      <c r="I350" s="16"/>
      <c r="J350" s="16"/>
      <c r="K350" s="16"/>
      <c r="L350" s="16"/>
      <c r="M350" s="19"/>
      <c r="N350" s="88"/>
      <c r="O350" s="87"/>
      <c r="P350" s="159">
        <f>$G350+$H350+$L350+IF(ISBLANK($E350),0,$F350*VLOOKUP($E350,'INFO_Recyclable materials'!$F$6:$G$10,2,0))</f>
        <v>0</v>
      </c>
      <c r="Q350" s="165">
        <f t="shared" si="6"/>
        <v>0</v>
      </c>
    </row>
    <row r="351" spans="1:17" x14ac:dyDescent="0.35">
      <c r="A351" s="99"/>
      <c r="B351" s="90"/>
      <c r="C351" s="4"/>
      <c r="D351" s="10"/>
      <c r="E351" s="10"/>
      <c r="F351" s="10"/>
      <c r="G351" s="16"/>
      <c r="H351" s="16"/>
      <c r="I351" s="16"/>
      <c r="J351" s="16"/>
      <c r="K351" s="16"/>
      <c r="L351" s="16"/>
      <c r="M351" s="19"/>
      <c r="N351" s="88"/>
      <c r="O351" s="87"/>
      <c r="P351" s="159">
        <f>$G351+$H351+$L351+IF(ISBLANK($E351),0,$F351*VLOOKUP($E351,'INFO_Recyclable materials'!$F$6:$G$10,2,0))</f>
        <v>0</v>
      </c>
      <c r="Q351" s="165">
        <f t="shared" si="6"/>
        <v>0</v>
      </c>
    </row>
    <row r="352" spans="1:17" x14ac:dyDescent="0.35">
      <c r="A352" s="99"/>
      <c r="B352" s="90"/>
      <c r="C352" s="4"/>
      <c r="D352" s="10"/>
      <c r="E352" s="10"/>
      <c r="F352" s="10"/>
      <c r="G352" s="16"/>
      <c r="H352" s="16"/>
      <c r="I352" s="16"/>
      <c r="J352" s="16"/>
      <c r="K352" s="16"/>
      <c r="L352" s="16"/>
      <c r="M352" s="19"/>
      <c r="N352" s="88"/>
      <c r="O352" s="87"/>
      <c r="P352" s="159">
        <f>$G352+$H352+$L352+IF(ISBLANK($E352),0,$F352*VLOOKUP($E352,'INFO_Recyclable materials'!$F$6:$G$10,2,0))</f>
        <v>0</v>
      </c>
      <c r="Q352" s="165">
        <f t="shared" si="6"/>
        <v>0</v>
      </c>
    </row>
    <row r="353" spans="1:17" x14ac:dyDescent="0.35">
      <c r="A353" s="99"/>
      <c r="B353" s="90"/>
      <c r="C353" s="4"/>
      <c r="D353" s="10"/>
      <c r="E353" s="10"/>
      <c r="F353" s="10"/>
      <c r="G353" s="16"/>
      <c r="H353" s="16"/>
      <c r="I353" s="16"/>
      <c r="J353" s="16"/>
      <c r="K353" s="16"/>
      <c r="L353" s="16"/>
      <c r="M353" s="19"/>
      <c r="N353" s="88"/>
      <c r="O353" s="87"/>
      <c r="P353" s="159">
        <f>$G353+$H353+$L353+IF(ISBLANK($E353),0,$F353*VLOOKUP($E353,'INFO_Recyclable materials'!$F$6:$G$10,2,0))</f>
        <v>0</v>
      </c>
      <c r="Q353" s="165">
        <f t="shared" si="6"/>
        <v>0</v>
      </c>
    </row>
    <row r="354" spans="1:17" x14ac:dyDescent="0.35">
      <c r="A354" s="99"/>
      <c r="B354" s="90"/>
      <c r="C354" s="4"/>
      <c r="D354" s="10"/>
      <c r="E354" s="10"/>
      <c r="F354" s="10"/>
      <c r="G354" s="16"/>
      <c r="H354" s="16"/>
      <c r="I354" s="16"/>
      <c r="J354" s="16"/>
      <c r="K354" s="16"/>
      <c r="L354" s="16"/>
      <c r="M354" s="19"/>
      <c r="N354" s="88"/>
      <c r="O354" s="87"/>
      <c r="P354" s="159">
        <f>$G354+$H354+$L354+IF(ISBLANK($E354),0,$F354*VLOOKUP($E354,'INFO_Recyclable materials'!$F$6:$G$10,2,0))</f>
        <v>0</v>
      </c>
      <c r="Q354" s="165">
        <f t="shared" si="6"/>
        <v>0</v>
      </c>
    </row>
    <row r="355" spans="1:17" x14ac:dyDescent="0.35">
      <c r="A355" s="99"/>
      <c r="B355" s="90"/>
      <c r="C355" s="4"/>
      <c r="D355" s="10"/>
      <c r="E355" s="10"/>
      <c r="F355" s="10"/>
      <c r="G355" s="16"/>
      <c r="H355" s="16"/>
      <c r="I355" s="16"/>
      <c r="J355" s="16"/>
      <c r="K355" s="16"/>
      <c r="L355" s="16"/>
      <c r="M355" s="19"/>
      <c r="N355" s="88"/>
      <c r="O355" s="87"/>
      <c r="P355" s="159">
        <f>$G355+$H355+$L355+IF(ISBLANK($E355),0,$F355*VLOOKUP($E355,'INFO_Recyclable materials'!$F$6:$G$10,2,0))</f>
        <v>0</v>
      </c>
      <c r="Q355" s="165">
        <f t="shared" si="6"/>
        <v>0</v>
      </c>
    </row>
    <row r="356" spans="1:17" x14ac:dyDescent="0.35">
      <c r="A356" s="99"/>
      <c r="B356" s="90"/>
      <c r="C356" s="4"/>
      <c r="D356" s="10"/>
      <c r="E356" s="10"/>
      <c r="F356" s="10"/>
      <c r="G356" s="16"/>
      <c r="H356" s="16"/>
      <c r="I356" s="16"/>
      <c r="J356" s="16"/>
      <c r="K356" s="16"/>
      <c r="L356" s="16"/>
      <c r="M356" s="19"/>
      <c r="N356" s="88"/>
      <c r="O356" s="87"/>
      <c r="P356" s="159">
        <f>$G356+$H356+$L356+IF(ISBLANK($E356),0,$F356*VLOOKUP($E356,'INFO_Recyclable materials'!$F$6:$G$10,2,0))</f>
        <v>0</v>
      </c>
      <c r="Q356" s="165">
        <f t="shared" si="6"/>
        <v>0</v>
      </c>
    </row>
    <row r="357" spans="1:17" x14ac:dyDescent="0.35">
      <c r="A357" s="99"/>
      <c r="B357" s="90"/>
      <c r="C357" s="4"/>
      <c r="D357" s="10"/>
      <c r="E357" s="10"/>
      <c r="F357" s="10"/>
      <c r="G357" s="16"/>
      <c r="H357" s="16"/>
      <c r="I357" s="16"/>
      <c r="J357" s="16"/>
      <c r="K357" s="16"/>
      <c r="L357" s="16"/>
      <c r="M357" s="19"/>
      <c r="N357" s="88"/>
      <c r="O357" s="87"/>
      <c r="P357" s="159">
        <f>$G357+$H357+$L357+IF(ISBLANK($E357),0,$F357*VLOOKUP($E357,'INFO_Recyclable materials'!$F$6:$G$10,2,0))</f>
        <v>0</v>
      </c>
      <c r="Q357" s="165">
        <f t="shared" si="6"/>
        <v>0</v>
      </c>
    </row>
    <row r="358" spans="1:17" x14ac:dyDescent="0.35">
      <c r="A358" s="99"/>
      <c r="B358" s="90"/>
      <c r="C358" s="4"/>
      <c r="D358" s="10"/>
      <c r="E358" s="10"/>
      <c r="F358" s="10"/>
      <c r="G358" s="16"/>
      <c r="H358" s="16"/>
      <c r="I358" s="16"/>
      <c r="J358" s="16"/>
      <c r="K358" s="16"/>
      <c r="L358" s="16"/>
      <c r="M358" s="19"/>
      <c r="N358" s="88"/>
      <c r="O358" s="87"/>
      <c r="P358" s="159">
        <f>$G358+$H358+$L358+IF(ISBLANK($E358),0,$F358*VLOOKUP($E358,'INFO_Recyclable materials'!$F$6:$G$10,2,0))</f>
        <v>0</v>
      </c>
      <c r="Q358" s="165">
        <f t="shared" si="6"/>
        <v>0</v>
      </c>
    </row>
    <row r="359" spans="1:17" x14ac:dyDescent="0.35">
      <c r="A359" s="99"/>
      <c r="B359" s="90"/>
      <c r="C359" s="4"/>
      <c r="D359" s="10"/>
      <c r="E359" s="10"/>
      <c r="F359" s="10"/>
      <c r="G359" s="16"/>
      <c r="H359" s="16"/>
      <c r="I359" s="16"/>
      <c r="J359" s="16"/>
      <c r="K359" s="16"/>
      <c r="L359" s="16"/>
      <c r="M359" s="19"/>
      <c r="N359" s="88"/>
      <c r="O359" s="87"/>
      <c r="P359" s="159">
        <f>$G359+$H359+$L359+IF(ISBLANK($E359),0,$F359*VLOOKUP($E359,'INFO_Recyclable materials'!$F$6:$G$10,2,0))</f>
        <v>0</v>
      </c>
      <c r="Q359" s="165">
        <f t="shared" si="6"/>
        <v>0</v>
      </c>
    </row>
    <row r="360" spans="1:17" x14ac:dyDescent="0.35">
      <c r="A360" s="99"/>
      <c r="B360" s="90"/>
      <c r="C360" s="4"/>
      <c r="D360" s="10"/>
      <c r="E360" s="10"/>
      <c r="F360" s="10"/>
      <c r="G360" s="16"/>
      <c r="H360" s="16"/>
      <c r="I360" s="16"/>
      <c r="J360" s="16"/>
      <c r="K360" s="16"/>
      <c r="L360" s="16"/>
      <c r="M360" s="19"/>
      <c r="N360" s="88"/>
      <c r="O360" s="87"/>
      <c r="P360" s="159">
        <f>$G360+$H360+$L360+IF(ISBLANK($E360),0,$F360*VLOOKUP($E360,'INFO_Recyclable materials'!$F$6:$G$10,2,0))</f>
        <v>0</v>
      </c>
      <c r="Q360" s="165">
        <f t="shared" si="6"/>
        <v>0</v>
      </c>
    </row>
    <row r="361" spans="1:17" x14ac:dyDescent="0.35">
      <c r="A361" s="99"/>
      <c r="B361" s="90"/>
      <c r="C361" s="4"/>
      <c r="D361" s="10"/>
      <c r="E361" s="10"/>
      <c r="F361" s="10"/>
      <c r="G361" s="16"/>
      <c r="H361" s="16"/>
      <c r="I361" s="16"/>
      <c r="J361" s="16"/>
      <c r="K361" s="16"/>
      <c r="L361" s="16"/>
      <c r="M361" s="19"/>
      <c r="N361" s="88"/>
      <c r="O361" s="87"/>
      <c r="P361" s="159">
        <f>$G361+$H361+$L361+IF(ISBLANK($E361),0,$F361*VLOOKUP($E361,'INFO_Recyclable materials'!$F$6:$G$10,2,0))</f>
        <v>0</v>
      </c>
      <c r="Q361" s="165">
        <f t="shared" si="6"/>
        <v>0</v>
      </c>
    </row>
    <row r="362" spans="1:17" x14ac:dyDescent="0.35">
      <c r="A362" s="99"/>
      <c r="B362" s="90"/>
      <c r="C362" s="4"/>
      <c r="D362" s="10"/>
      <c r="E362" s="10"/>
      <c r="F362" s="10"/>
      <c r="G362" s="16"/>
      <c r="H362" s="16"/>
      <c r="I362" s="16"/>
      <c r="J362" s="16"/>
      <c r="K362" s="16"/>
      <c r="L362" s="16"/>
      <c r="M362" s="19"/>
      <c r="N362" s="88"/>
      <c r="O362" s="87"/>
      <c r="P362" s="159">
        <f>$G362+$H362+$L362+IF(ISBLANK($E362),0,$F362*VLOOKUP($E362,'INFO_Recyclable materials'!$F$6:$G$10,2,0))</f>
        <v>0</v>
      </c>
      <c r="Q362" s="165">
        <f t="shared" si="6"/>
        <v>0</v>
      </c>
    </row>
    <row r="363" spans="1:17" x14ac:dyDescent="0.35">
      <c r="A363" s="99"/>
      <c r="B363" s="90"/>
      <c r="C363" s="4"/>
      <c r="D363" s="10"/>
      <c r="E363" s="10"/>
      <c r="F363" s="10"/>
      <c r="G363" s="16"/>
      <c r="H363" s="16"/>
      <c r="I363" s="16"/>
      <c r="J363" s="16"/>
      <c r="K363" s="16"/>
      <c r="L363" s="16"/>
      <c r="M363" s="19"/>
      <c r="N363" s="88"/>
      <c r="O363" s="87"/>
      <c r="P363" s="159">
        <f>$G363+$H363+$L363+IF(ISBLANK($E363),0,$F363*VLOOKUP($E363,'INFO_Recyclable materials'!$F$6:$G$10,2,0))</f>
        <v>0</v>
      </c>
      <c r="Q363" s="165">
        <f t="shared" si="6"/>
        <v>0</v>
      </c>
    </row>
    <row r="364" spans="1:17" x14ac:dyDescent="0.35">
      <c r="A364" s="99"/>
      <c r="B364" s="90"/>
      <c r="C364" s="4"/>
      <c r="D364" s="10"/>
      <c r="E364" s="10"/>
      <c r="F364" s="10"/>
      <c r="G364" s="16"/>
      <c r="H364" s="16"/>
      <c r="I364" s="16"/>
      <c r="J364" s="16"/>
      <c r="K364" s="16"/>
      <c r="L364" s="16"/>
      <c r="M364" s="19"/>
      <c r="N364" s="88"/>
      <c r="O364" s="87"/>
      <c r="P364" s="159">
        <f>$G364+$H364+$L364+IF(ISBLANK($E364),0,$F364*VLOOKUP($E364,'INFO_Recyclable materials'!$F$6:$G$10,2,0))</f>
        <v>0</v>
      </c>
      <c r="Q364" s="165">
        <f t="shared" si="6"/>
        <v>0</v>
      </c>
    </row>
    <row r="365" spans="1:17" x14ac:dyDescent="0.35">
      <c r="A365" s="99"/>
      <c r="B365" s="90"/>
      <c r="C365" s="4"/>
      <c r="D365" s="10"/>
      <c r="E365" s="10"/>
      <c r="F365" s="10"/>
      <c r="G365" s="16"/>
      <c r="H365" s="16"/>
      <c r="I365" s="16"/>
      <c r="J365" s="16"/>
      <c r="K365" s="16"/>
      <c r="L365" s="16"/>
      <c r="M365" s="19"/>
      <c r="N365" s="88"/>
      <c r="O365" s="87"/>
      <c r="P365" s="159">
        <f>$G365+$H365+$L365+IF(ISBLANK($E365),0,$F365*VLOOKUP($E365,'INFO_Recyclable materials'!$F$6:$G$10,2,0))</f>
        <v>0</v>
      </c>
      <c r="Q365" s="165">
        <f t="shared" si="6"/>
        <v>0</v>
      </c>
    </row>
    <row r="366" spans="1:17" x14ac:dyDescent="0.35">
      <c r="A366" s="99"/>
      <c r="B366" s="90"/>
      <c r="C366" s="4"/>
      <c r="D366" s="10"/>
      <c r="E366" s="10"/>
      <c r="F366" s="10"/>
      <c r="G366" s="16"/>
      <c r="H366" s="16"/>
      <c r="I366" s="16"/>
      <c r="J366" s="16"/>
      <c r="K366" s="16"/>
      <c r="L366" s="16"/>
      <c r="M366" s="19"/>
      <c r="N366" s="88"/>
      <c r="O366" s="87"/>
      <c r="P366" s="159">
        <f>$G366+$H366+$L366+IF(ISBLANK($E366),0,$F366*VLOOKUP($E366,'INFO_Recyclable materials'!$F$6:$G$10,2,0))</f>
        <v>0</v>
      </c>
      <c r="Q366" s="165">
        <f t="shared" si="6"/>
        <v>0</v>
      </c>
    </row>
    <row r="367" spans="1:17" x14ac:dyDescent="0.35">
      <c r="A367" s="99"/>
      <c r="B367" s="90"/>
      <c r="C367" s="4"/>
      <c r="D367" s="10"/>
      <c r="E367" s="10"/>
      <c r="F367" s="10"/>
      <c r="G367" s="16"/>
      <c r="H367" s="16"/>
      <c r="I367" s="16"/>
      <c r="J367" s="16"/>
      <c r="K367" s="16"/>
      <c r="L367" s="16"/>
      <c r="M367" s="19"/>
      <c r="N367" s="88"/>
      <c r="O367" s="87"/>
      <c r="P367" s="159">
        <f>$G367+$H367+$L367+IF(ISBLANK($E367),0,$F367*VLOOKUP($E367,'INFO_Recyclable materials'!$F$6:$G$10,2,0))</f>
        <v>0</v>
      </c>
      <c r="Q367" s="165">
        <f t="shared" si="6"/>
        <v>0</v>
      </c>
    </row>
    <row r="368" spans="1:17" x14ac:dyDescent="0.35">
      <c r="A368" s="99"/>
      <c r="B368" s="90"/>
      <c r="C368" s="4"/>
      <c r="D368" s="10"/>
      <c r="E368" s="10"/>
      <c r="F368" s="10"/>
      <c r="G368" s="16"/>
      <c r="H368" s="16"/>
      <c r="I368" s="16"/>
      <c r="J368" s="16"/>
      <c r="K368" s="16"/>
      <c r="L368" s="16"/>
      <c r="M368" s="19"/>
      <c r="N368" s="88"/>
      <c r="O368" s="87"/>
      <c r="P368" s="159">
        <f>$G368+$H368+$L368+IF(ISBLANK($E368),0,$F368*VLOOKUP($E368,'INFO_Recyclable materials'!$F$6:$G$10,2,0))</f>
        <v>0</v>
      </c>
      <c r="Q368" s="165">
        <f t="shared" si="6"/>
        <v>0</v>
      </c>
    </row>
    <row r="369" spans="1:17" x14ac:dyDescent="0.35">
      <c r="A369" s="99"/>
      <c r="B369" s="90"/>
      <c r="C369" s="4"/>
      <c r="D369" s="10"/>
      <c r="E369" s="10"/>
      <c r="F369" s="10"/>
      <c r="G369" s="16"/>
      <c r="H369" s="16"/>
      <c r="I369" s="16"/>
      <c r="J369" s="16"/>
      <c r="K369" s="16"/>
      <c r="L369" s="16"/>
      <c r="M369" s="19"/>
      <c r="N369" s="88"/>
      <c r="O369" s="87"/>
      <c r="P369" s="159">
        <f>$G369+$H369+$L369+IF(ISBLANK($E369),0,$F369*VLOOKUP($E369,'INFO_Recyclable materials'!$F$6:$G$10,2,0))</f>
        <v>0</v>
      </c>
      <c r="Q369" s="165">
        <f t="shared" si="6"/>
        <v>0</v>
      </c>
    </row>
    <row r="370" spans="1:17" x14ac:dyDescent="0.35">
      <c r="A370" s="99"/>
      <c r="B370" s="90"/>
      <c r="C370" s="4"/>
      <c r="D370" s="10"/>
      <c r="E370" s="10"/>
      <c r="F370" s="10"/>
      <c r="G370" s="16"/>
      <c r="H370" s="16"/>
      <c r="I370" s="16"/>
      <c r="J370" s="16"/>
      <c r="K370" s="16"/>
      <c r="L370" s="16"/>
      <c r="M370" s="19"/>
      <c r="N370" s="88"/>
      <c r="O370" s="87"/>
      <c r="P370" s="159">
        <f>$G370+$H370+$L370+IF(ISBLANK($E370),0,$F370*VLOOKUP($E370,'INFO_Recyclable materials'!$F$6:$G$10,2,0))</f>
        <v>0</v>
      </c>
      <c r="Q370" s="165">
        <f t="shared" si="6"/>
        <v>0</v>
      </c>
    </row>
    <row r="371" spans="1:17" x14ac:dyDescent="0.35">
      <c r="A371" s="99"/>
      <c r="B371" s="90"/>
      <c r="C371" s="4"/>
      <c r="D371" s="10"/>
      <c r="E371" s="10"/>
      <c r="F371" s="10"/>
      <c r="G371" s="16"/>
      <c r="H371" s="16"/>
      <c r="I371" s="16"/>
      <c r="J371" s="16"/>
      <c r="K371" s="16"/>
      <c r="L371" s="16"/>
      <c r="M371" s="19"/>
      <c r="N371" s="88"/>
      <c r="O371" s="87"/>
      <c r="P371" s="159">
        <f>$G371+$H371+$L371+IF(ISBLANK($E371),0,$F371*VLOOKUP($E371,'INFO_Recyclable materials'!$F$6:$G$10,2,0))</f>
        <v>0</v>
      </c>
      <c r="Q371" s="165">
        <f t="shared" si="6"/>
        <v>0</v>
      </c>
    </row>
    <row r="372" spans="1:17" x14ac:dyDescent="0.35">
      <c r="A372" s="99"/>
      <c r="B372" s="90"/>
      <c r="C372" s="4"/>
      <c r="D372" s="10"/>
      <c r="E372" s="10"/>
      <c r="F372" s="10"/>
      <c r="G372" s="16"/>
      <c r="H372" s="16"/>
      <c r="I372" s="16"/>
      <c r="J372" s="16"/>
      <c r="K372" s="16"/>
      <c r="L372" s="16"/>
      <c r="M372" s="19"/>
      <c r="N372" s="88"/>
      <c r="O372" s="87"/>
      <c r="P372" s="159">
        <f>$G372+$H372+$L372+IF(ISBLANK($E372),0,$F372*VLOOKUP($E372,'INFO_Recyclable materials'!$F$6:$G$10,2,0))</f>
        <v>0</v>
      </c>
      <c r="Q372" s="165">
        <f t="shared" si="6"/>
        <v>0</v>
      </c>
    </row>
    <row r="373" spans="1:17" x14ac:dyDescent="0.35">
      <c r="A373" s="99"/>
      <c r="B373" s="90"/>
      <c r="C373" s="4"/>
      <c r="D373" s="10"/>
      <c r="E373" s="10"/>
      <c r="F373" s="10"/>
      <c r="G373" s="16"/>
      <c r="H373" s="16"/>
      <c r="I373" s="16"/>
      <c r="J373" s="16"/>
      <c r="K373" s="16"/>
      <c r="L373" s="16"/>
      <c r="M373" s="19"/>
      <c r="N373" s="88"/>
      <c r="O373" s="87"/>
      <c r="P373" s="159">
        <f>$G373+$H373+$L373+IF(ISBLANK($E373),0,$F373*VLOOKUP($E373,'INFO_Recyclable materials'!$F$6:$G$10,2,0))</f>
        <v>0</v>
      </c>
      <c r="Q373" s="165">
        <f t="shared" si="6"/>
        <v>0</v>
      </c>
    </row>
    <row r="374" spans="1:17" x14ac:dyDescent="0.35">
      <c r="B374" s="4"/>
      <c r="C374" s="4"/>
      <c r="D374" s="10"/>
      <c r="E374" s="10"/>
      <c r="F374" s="10"/>
      <c r="G374" s="16"/>
      <c r="H374" s="16"/>
      <c r="I374" s="16"/>
      <c r="J374" s="16"/>
      <c r="K374" s="16"/>
      <c r="L374" s="16"/>
      <c r="M374" s="19"/>
      <c r="N374" s="88"/>
      <c r="O374" s="87"/>
      <c r="P374" s="159">
        <f>$G374+$H374+$L374+IF(ISBLANK($E374),0,$F374*VLOOKUP($E374,'INFO_Recyclable materials'!$F$6:$G$10,2,0))</f>
        <v>0</v>
      </c>
      <c r="Q374" s="165">
        <f t="shared" si="6"/>
        <v>0</v>
      </c>
    </row>
    <row r="375" spans="1:17" x14ac:dyDescent="0.35">
      <c r="B375" s="4"/>
      <c r="C375" s="4"/>
      <c r="D375" s="10"/>
      <c r="E375" s="10"/>
      <c r="F375" s="10"/>
      <c r="G375" s="16"/>
      <c r="H375" s="16"/>
      <c r="I375" s="16"/>
      <c r="J375" s="16"/>
      <c r="K375" s="16"/>
      <c r="L375" s="16"/>
      <c r="M375" s="19"/>
      <c r="N375" s="88"/>
      <c r="O375" s="87"/>
      <c r="P375" s="159">
        <f>$G375+$H375+$L375+IF(ISBLANK($E375),0,$F375*VLOOKUP($E375,'INFO_Recyclable materials'!$F$6:$G$10,2,0))</f>
        <v>0</v>
      </c>
      <c r="Q375" s="165">
        <f t="shared" si="6"/>
        <v>0</v>
      </c>
    </row>
    <row r="376" spans="1:17" x14ac:dyDescent="0.35">
      <c r="B376" s="4"/>
      <c r="C376" s="4"/>
      <c r="D376" s="10"/>
      <c r="E376" s="10"/>
      <c r="F376" s="10"/>
      <c r="G376" s="16"/>
      <c r="H376" s="16"/>
      <c r="I376" s="16"/>
      <c r="J376" s="16"/>
      <c r="K376" s="16"/>
      <c r="L376" s="16"/>
      <c r="M376" s="19"/>
      <c r="N376" s="88"/>
      <c r="O376" s="87"/>
      <c r="P376" s="159">
        <f>$G376+$H376+$L376+IF(ISBLANK($E376),0,$F376*VLOOKUP($E376,'INFO_Recyclable materials'!$F$6:$G$10,2,0))</f>
        <v>0</v>
      </c>
      <c r="Q376" s="165">
        <f t="shared" si="6"/>
        <v>0</v>
      </c>
    </row>
    <row r="377" spans="1:17" x14ac:dyDescent="0.35">
      <c r="B377" s="4"/>
      <c r="C377" s="4"/>
      <c r="D377" s="10"/>
      <c r="E377" s="10"/>
      <c r="F377" s="10"/>
      <c r="G377" s="16"/>
      <c r="H377" s="16"/>
      <c r="I377" s="16"/>
      <c r="J377" s="16"/>
      <c r="K377" s="16"/>
      <c r="L377" s="16"/>
      <c r="M377" s="19"/>
      <c r="N377" s="88"/>
      <c r="O377" s="87"/>
      <c r="P377" s="159">
        <f>$G377+$H377+$L377+IF(ISBLANK($E377),0,$F377*VLOOKUP($E377,'INFO_Recyclable materials'!$F$6:$G$10,2,0))</f>
        <v>0</v>
      </c>
      <c r="Q377" s="165">
        <f t="shared" si="6"/>
        <v>0</v>
      </c>
    </row>
    <row r="378" spans="1:17" x14ac:dyDescent="0.35">
      <c r="B378" s="4"/>
      <c r="C378" s="4"/>
      <c r="D378" s="10"/>
      <c r="E378" s="10"/>
      <c r="F378" s="10"/>
      <c r="G378" s="16"/>
      <c r="H378" s="16"/>
      <c r="I378" s="16"/>
      <c r="J378" s="16"/>
      <c r="K378" s="16"/>
      <c r="L378" s="16"/>
      <c r="M378" s="19"/>
      <c r="N378" s="88"/>
      <c r="O378" s="87"/>
      <c r="P378" s="159">
        <f>$G378+$H378+$L378+IF(ISBLANK($E378),0,$F378*VLOOKUP($E378,'INFO_Recyclable materials'!$F$6:$G$10,2,0))</f>
        <v>0</v>
      </c>
      <c r="Q378" s="165">
        <f t="shared" si="6"/>
        <v>0</v>
      </c>
    </row>
    <row r="379" spans="1:17" x14ac:dyDescent="0.35">
      <c r="B379" s="4"/>
      <c r="C379" s="4"/>
      <c r="D379" s="10"/>
      <c r="E379" s="10"/>
      <c r="F379" s="10"/>
      <c r="G379" s="16"/>
      <c r="H379" s="16"/>
      <c r="I379" s="16"/>
      <c r="J379" s="16"/>
      <c r="K379" s="16"/>
      <c r="L379" s="16"/>
      <c r="M379" s="19"/>
      <c r="N379" s="88"/>
      <c r="O379" s="87"/>
      <c r="P379" s="159">
        <f>$G379+$H379+$L379+IF(ISBLANK($E379),0,$F379*VLOOKUP($E379,'INFO_Recyclable materials'!$F$6:$G$10,2,0))</f>
        <v>0</v>
      </c>
      <c r="Q379" s="165">
        <f t="shared" si="6"/>
        <v>0</v>
      </c>
    </row>
    <row r="380" spans="1:17" x14ac:dyDescent="0.35">
      <c r="B380" s="4"/>
      <c r="C380" s="4"/>
      <c r="D380" s="10"/>
      <c r="E380" s="10"/>
      <c r="F380" s="10"/>
      <c r="G380" s="16"/>
      <c r="H380" s="16"/>
      <c r="I380" s="16"/>
      <c r="J380" s="16"/>
      <c r="K380" s="16"/>
      <c r="L380" s="16"/>
      <c r="M380" s="19"/>
      <c r="N380" s="88"/>
      <c r="O380" s="87"/>
      <c r="P380" s="159">
        <f>$G380+$H380+$L380+IF(ISBLANK($E380),0,$F380*VLOOKUP($E380,'INFO_Recyclable materials'!$F$6:$G$10,2,0))</f>
        <v>0</v>
      </c>
      <c r="Q380" s="165">
        <f t="shared" si="6"/>
        <v>0</v>
      </c>
    </row>
    <row r="381" spans="1:17" x14ac:dyDescent="0.35">
      <c r="B381" s="4"/>
      <c r="C381" s="4"/>
      <c r="D381" s="10"/>
      <c r="E381" s="10"/>
      <c r="F381" s="10"/>
      <c r="G381" s="16"/>
      <c r="H381" s="16"/>
      <c r="I381" s="16"/>
      <c r="J381" s="16"/>
      <c r="K381" s="16"/>
      <c r="L381" s="16"/>
      <c r="M381" s="19"/>
      <c r="N381" s="88"/>
      <c r="O381" s="87"/>
      <c r="P381" s="159">
        <f>$G381+$H381+$L381+IF(ISBLANK($E381),0,$F381*VLOOKUP($E381,'INFO_Recyclable materials'!$F$6:$G$10,2,0))</f>
        <v>0</v>
      </c>
      <c r="Q381" s="165">
        <f t="shared" si="6"/>
        <v>0</v>
      </c>
    </row>
    <row r="382" spans="1:17" x14ac:dyDescent="0.35">
      <c r="B382" s="4"/>
      <c r="C382" s="4"/>
      <c r="D382" s="10"/>
      <c r="E382" s="10"/>
      <c r="F382" s="10"/>
      <c r="G382" s="16"/>
      <c r="H382" s="16"/>
      <c r="I382" s="16"/>
      <c r="J382" s="16"/>
      <c r="K382" s="16"/>
      <c r="L382" s="16"/>
      <c r="M382" s="19"/>
      <c r="N382" s="88"/>
      <c r="O382" s="87"/>
      <c r="P382" s="159">
        <f>$G382+$H382+$L382+IF(ISBLANK($E382),0,$F382*VLOOKUP($E382,'INFO_Recyclable materials'!$F$6:$G$10,2,0))</f>
        <v>0</v>
      </c>
      <c r="Q382" s="165">
        <f t="shared" si="6"/>
        <v>0</v>
      </c>
    </row>
    <row r="383" spans="1:17" x14ac:dyDescent="0.35">
      <c r="B383" s="4"/>
      <c r="C383" s="4"/>
      <c r="D383" s="10"/>
      <c r="E383" s="10"/>
      <c r="F383" s="10"/>
      <c r="G383" s="16"/>
      <c r="H383" s="16"/>
      <c r="I383" s="16"/>
      <c r="J383" s="16"/>
      <c r="K383" s="16"/>
      <c r="L383" s="16"/>
      <c r="M383" s="19"/>
      <c r="N383" s="88"/>
      <c r="O383" s="87"/>
      <c r="P383" s="159">
        <f>$G383+$H383+$L383+IF(ISBLANK($E383),0,$F383*VLOOKUP($E383,'INFO_Recyclable materials'!$F$6:$G$10,2,0))</f>
        <v>0</v>
      </c>
      <c r="Q383" s="165">
        <f t="shared" si="6"/>
        <v>0</v>
      </c>
    </row>
    <row r="384" spans="1:17" x14ac:dyDescent="0.35">
      <c r="B384" s="4"/>
      <c r="C384" s="4"/>
      <c r="D384" s="10"/>
      <c r="E384" s="10"/>
      <c r="F384" s="10"/>
      <c r="G384" s="16"/>
      <c r="H384" s="16"/>
      <c r="I384" s="16"/>
      <c r="J384" s="16"/>
      <c r="K384" s="16"/>
      <c r="L384" s="16"/>
      <c r="M384" s="19"/>
      <c r="N384" s="88"/>
      <c r="O384" s="87"/>
      <c r="P384" s="159">
        <f>$G384+$H384+$L384+IF(ISBLANK($E384),0,$F384*VLOOKUP($E384,'INFO_Recyclable materials'!$F$6:$G$10,2,0))</f>
        <v>0</v>
      </c>
      <c r="Q384" s="165">
        <f t="shared" si="6"/>
        <v>0</v>
      </c>
    </row>
    <row r="385" spans="2:17" x14ac:dyDescent="0.35">
      <c r="B385" s="4"/>
      <c r="C385" s="4"/>
      <c r="D385" s="10"/>
      <c r="E385" s="10"/>
      <c r="F385" s="10"/>
      <c r="G385" s="16"/>
      <c r="H385" s="16"/>
      <c r="I385" s="16"/>
      <c r="J385" s="16"/>
      <c r="K385" s="16"/>
      <c r="L385" s="16"/>
      <c r="M385" s="19"/>
      <c r="N385" s="88"/>
      <c r="O385" s="87"/>
      <c r="P385" s="159">
        <f>$G385+$H385+$L385+IF(ISBLANK($E385),0,$F385*VLOOKUP($E385,'INFO_Recyclable materials'!$F$6:$G$10,2,0))</f>
        <v>0</v>
      </c>
      <c r="Q385" s="165">
        <f t="shared" si="6"/>
        <v>0</v>
      </c>
    </row>
    <row r="386" spans="2:17" x14ac:dyDescent="0.35">
      <c r="B386" s="4"/>
      <c r="C386" s="4"/>
      <c r="D386" s="10"/>
      <c r="E386" s="10"/>
      <c r="F386" s="10"/>
      <c r="G386" s="16"/>
      <c r="H386" s="16"/>
      <c r="I386" s="16"/>
      <c r="J386" s="16"/>
      <c r="K386" s="16"/>
      <c r="L386" s="16"/>
      <c r="M386" s="19"/>
      <c r="N386" s="88"/>
      <c r="O386" s="87"/>
      <c r="P386" s="159">
        <f>$G386+$H386+$L386+IF(ISBLANK($E386),0,$F386*VLOOKUP($E386,'INFO_Recyclable materials'!$F$6:$G$10,2,0))</f>
        <v>0</v>
      </c>
      <c r="Q386" s="165">
        <f t="shared" si="6"/>
        <v>0</v>
      </c>
    </row>
    <row r="387" spans="2:17" x14ac:dyDescent="0.35">
      <c r="B387" s="4"/>
      <c r="C387" s="4"/>
      <c r="D387" s="10"/>
      <c r="E387" s="10"/>
      <c r="F387" s="10"/>
      <c r="G387" s="16"/>
      <c r="H387" s="16"/>
      <c r="I387" s="16"/>
      <c r="J387" s="16"/>
      <c r="K387" s="16"/>
      <c r="L387" s="16"/>
      <c r="M387" s="19"/>
      <c r="N387" s="88"/>
      <c r="O387" s="87"/>
      <c r="P387" s="159">
        <f>$G387+$H387+$L387+IF(ISBLANK($E387),0,$F387*VLOOKUP($E387,'INFO_Recyclable materials'!$F$6:$G$10,2,0))</f>
        <v>0</v>
      </c>
      <c r="Q387" s="165">
        <f t="shared" si="6"/>
        <v>0</v>
      </c>
    </row>
    <row r="388" spans="2:17" x14ac:dyDescent="0.35">
      <c r="B388" s="4"/>
      <c r="C388" s="4"/>
      <c r="D388" s="10"/>
      <c r="E388" s="10"/>
      <c r="F388" s="10"/>
      <c r="G388" s="16"/>
      <c r="H388" s="16"/>
      <c r="I388" s="16"/>
      <c r="J388" s="16"/>
      <c r="K388" s="16"/>
      <c r="L388" s="16"/>
      <c r="M388" s="19"/>
      <c r="N388" s="88"/>
      <c r="O388" s="87"/>
      <c r="P388" s="159">
        <f>$G388+$H388+$L388+IF(ISBLANK($E388),0,$F388*VLOOKUP($E388,'INFO_Recyclable materials'!$F$6:$G$10,2,0))</f>
        <v>0</v>
      </c>
      <c r="Q388" s="165">
        <f t="shared" si="6"/>
        <v>0</v>
      </c>
    </row>
    <row r="389" spans="2:17" x14ac:dyDescent="0.35">
      <c r="B389" s="4"/>
      <c r="C389" s="4"/>
      <c r="D389" s="10"/>
      <c r="E389" s="10"/>
      <c r="F389" s="10"/>
      <c r="G389" s="16"/>
      <c r="H389" s="16"/>
      <c r="I389" s="16"/>
      <c r="J389" s="16"/>
      <c r="K389" s="16"/>
      <c r="L389" s="16"/>
      <c r="M389" s="19"/>
      <c r="N389" s="88"/>
      <c r="O389" s="87"/>
      <c r="P389" s="159">
        <f>$G389+$H389+$L389+IF(ISBLANK($E389),0,$F389*VLOOKUP($E389,'INFO_Recyclable materials'!$F$6:$G$10,2,0))</f>
        <v>0</v>
      </c>
      <c r="Q389" s="165">
        <f t="shared" si="6"/>
        <v>0</v>
      </c>
    </row>
    <row r="390" spans="2:17" x14ac:dyDescent="0.35">
      <c r="B390" s="4"/>
      <c r="C390" s="4"/>
      <c r="D390" s="10"/>
      <c r="E390" s="10"/>
      <c r="F390" s="10"/>
      <c r="G390" s="16"/>
      <c r="H390" s="16"/>
      <c r="I390" s="16"/>
      <c r="J390" s="16"/>
      <c r="K390" s="16"/>
      <c r="L390" s="16"/>
      <c r="M390" s="19"/>
      <c r="N390" s="88"/>
      <c r="O390" s="87"/>
      <c r="P390" s="159">
        <f>$G390+$H390+$L390+IF(ISBLANK($E390),0,$F390*VLOOKUP($E390,'INFO_Recyclable materials'!$F$6:$G$10,2,0))</f>
        <v>0</v>
      </c>
      <c r="Q390" s="165">
        <f t="shared" si="6"/>
        <v>0</v>
      </c>
    </row>
    <row r="391" spans="2:17" x14ac:dyDescent="0.35">
      <c r="B391" s="4"/>
      <c r="C391" s="4"/>
      <c r="D391" s="10"/>
      <c r="E391" s="10"/>
      <c r="F391" s="10"/>
      <c r="G391" s="16"/>
      <c r="H391" s="16"/>
      <c r="I391" s="16"/>
      <c r="J391" s="16"/>
      <c r="K391" s="16"/>
      <c r="L391" s="16"/>
      <c r="M391" s="19"/>
      <c r="N391" s="88"/>
      <c r="O391" s="87"/>
      <c r="P391" s="159">
        <f>$G391+$H391+$L391+IF(ISBLANK($E391),0,$F391*VLOOKUP($E391,'INFO_Recyclable materials'!$F$6:$G$10,2,0))</f>
        <v>0</v>
      </c>
      <c r="Q391" s="165">
        <f t="shared" si="6"/>
        <v>0</v>
      </c>
    </row>
    <row r="392" spans="2:17" x14ac:dyDescent="0.35">
      <c r="B392" s="4"/>
      <c r="C392" s="4"/>
      <c r="D392" s="10"/>
      <c r="E392" s="10"/>
      <c r="F392" s="10"/>
      <c r="G392" s="16"/>
      <c r="H392" s="16"/>
      <c r="I392" s="16"/>
      <c r="J392" s="16"/>
      <c r="K392" s="16"/>
      <c r="L392" s="16"/>
      <c r="M392" s="19"/>
      <c r="N392" s="88"/>
      <c r="O392" s="87"/>
      <c r="P392" s="159">
        <f>$G392+$H392+$L392+IF(ISBLANK($E392),0,$F392*VLOOKUP($E392,'INFO_Recyclable materials'!$F$6:$G$10,2,0))</f>
        <v>0</v>
      </c>
      <c r="Q392" s="165">
        <f t="shared" si="6"/>
        <v>0</v>
      </c>
    </row>
    <row r="393" spans="2:17" x14ac:dyDescent="0.35">
      <c r="B393" s="4"/>
      <c r="C393" s="4"/>
      <c r="D393" s="10"/>
      <c r="E393" s="10"/>
      <c r="F393" s="10"/>
      <c r="G393" s="16"/>
      <c r="H393" s="16"/>
      <c r="I393" s="16"/>
      <c r="J393" s="16"/>
      <c r="K393" s="16"/>
      <c r="L393" s="16"/>
      <c r="M393" s="19"/>
      <c r="N393" s="88"/>
      <c r="O393" s="87"/>
      <c r="P393" s="159">
        <f>$G393+$H393+$L393+IF(ISBLANK($E393),0,$F393*VLOOKUP($E393,'INFO_Recyclable materials'!$F$6:$G$10,2,0))</f>
        <v>0</v>
      </c>
      <c r="Q393" s="165">
        <f t="shared" si="6"/>
        <v>0</v>
      </c>
    </row>
    <row r="394" spans="2:17" x14ac:dyDescent="0.35">
      <c r="B394" s="4"/>
      <c r="C394" s="4"/>
      <c r="D394" s="10"/>
      <c r="E394" s="10"/>
      <c r="F394" s="10"/>
      <c r="G394" s="16"/>
      <c r="H394" s="16"/>
      <c r="I394" s="16"/>
      <c r="J394" s="16"/>
      <c r="K394" s="16"/>
      <c r="L394" s="16"/>
      <c r="M394" s="19"/>
      <c r="N394" s="88"/>
      <c r="O394" s="87"/>
      <c r="P394" s="159">
        <f>$G394+$H394+$L394+IF(ISBLANK($E394),0,$F394*VLOOKUP($E394,'INFO_Recyclable materials'!$F$6:$G$10,2,0))</f>
        <v>0</v>
      </c>
      <c r="Q394" s="165">
        <f t="shared" si="6"/>
        <v>0</v>
      </c>
    </row>
    <row r="395" spans="2:17" x14ac:dyDescent="0.35">
      <c r="B395" s="4"/>
      <c r="C395" s="4"/>
      <c r="D395" s="10"/>
      <c r="E395" s="10"/>
      <c r="F395" s="10"/>
      <c r="G395" s="16"/>
      <c r="H395" s="16"/>
      <c r="I395" s="16"/>
      <c r="J395" s="16"/>
      <c r="K395" s="16"/>
      <c r="L395" s="16"/>
      <c r="M395" s="19"/>
      <c r="N395" s="88"/>
      <c r="O395" s="87"/>
      <c r="P395" s="159">
        <f>$G395+$H395+$L395+IF(ISBLANK($E395),0,$F395*VLOOKUP($E395,'INFO_Recyclable materials'!$F$6:$G$10,2,0))</f>
        <v>0</v>
      </c>
      <c r="Q395" s="165">
        <f t="shared" si="6"/>
        <v>0</v>
      </c>
    </row>
    <row r="396" spans="2:17" x14ac:dyDescent="0.35">
      <c r="B396" s="4"/>
      <c r="C396" s="4"/>
      <c r="D396" s="10"/>
      <c r="E396" s="10"/>
      <c r="F396" s="10"/>
      <c r="G396" s="16"/>
      <c r="H396" s="16"/>
      <c r="I396" s="16"/>
      <c r="J396" s="16"/>
      <c r="K396" s="16"/>
      <c r="L396" s="16"/>
      <c r="M396" s="19"/>
      <c r="N396" s="88"/>
      <c r="O396" s="87"/>
      <c r="P396" s="159">
        <f>$G396+$H396+$L396+IF(ISBLANK($E396),0,$F396*VLOOKUP($E396,'INFO_Recyclable materials'!$F$6:$G$10,2,0))</f>
        <v>0</v>
      </c>
      <c r="Q396" s="165">
        <f t="shared" si="6"/>
        <v>0</v>
      </c>
    </row>
    <row r="397" spans="2:17" x14ac:dyDescent="0.35">
      <c r="B397" s="4"/>
      <c r="C397" s="4"/>
      <c r="D397" s="10"/>
      <c r="E397" s="10"/>
      <c r="F397" s="10"/>
      <c r="G397" s="16"/>
      <c r="H397" s="16"/>
      <c r="I397" s="16"/>
      <c r="J397" s="16"/>
      <c r="K397" s="16"/>
      <c r="L397" s="16"/>
      <c r="M397" s="19"/>
      <c r="N397" s="88"/>
      <c r="O397" s="87"/>
      <c r="P397" s="159">
        <f>$G397+$H397+$L397+IF(ISBLANK($E397),0,$F397*VLOOKUP($E397,'INFO_Recyclable materials'!$F$6:$G$10,2,0))</f>
        <v>0</v>
      </c>
      <c r="Q397" s="165">
        <f t="shared" si="6"/>
        <v>0</v>
      </c>
    </row>
    <row r="398" spans="2:17" x14ac:dyDescent="0.35">
      <c r="B398" s="4"/>
      <c r="C398" s="4"/>
      <c r="D398" s="10"/>
      <c r="E398" s="10"/>
      <c r="F398" s="10"/>
      <c r="G398" s="16"/>
      <c r="H398" s="16"/>
      <c r="I398" s="16"/>
      <c r="J398" s="16"/>
      <c r="K398" s="16"/>
      <c r="L398" s="16"/>
      <c r="M398" s="19"/>
      <c r="N398" s="88"/>
      <c r="O398" s="87"/>
      <c r="P398" s="159">
        <f>$G398+$H398+$L398+IF(ISBLANK($E398),0,$F398*VLOOKUP($E398,'INFO_Recyclable materials'!$F$6:$G$10,2,0))</f>
        <v>0</v>
      </c>
      <c r="Q398" s="165">
        <f t="shared" si="6"/>
        <v>0</v>
      </c>
    </row>
    <row r="399" spans="2:17" x14ac:dyDescent="0.35">
      <c r="B399" s="4"/>
      <c r="C399" s="4"/>
      <c r="D399" s="10"/>
      <c r="E399" s="10"/>
      <c r="F399" s="10"/>
      <c r="G399" s="16"/>
      <c r="H399" s="16"/>
      <c r="I399" s="16"/>
      <c r="J399" s="16"/>
      <c r="K399" s="16"/>
      <c r="L399" s="16"/>
      <c r="M399" s="19"/>
      <c r="N399" s="88"/>
      <c r="O399" s="87"/>
      <c r="P399" s="159">
        <f>$G399+$H399+$L399+IF(ISBLANK($E399),0,$F399*VLOOKUP($E399,'INFO_Recyclable materials'!$F$6:$G$10,2,0))</f>
        <v>0</v>
      </c>
      <c r="Q399" s="165">
        <f t="shared" si="6"/>
        <v>0</v>
      </c>
    </row>
    <row r="400" spans="2:17" x14ac:dyDescent="0.35">
      <c r="B400" s="4"/>
      <c r="C400" s="4"/>
      <c r="D400" s="10"/>
      <c r="E400" s="10"/>
      <c r="F400" s="10"/>
      <c r="G400" s="16"/>
      <c r="H400" s="16"/>
      <c r="I400" s="16"/>
      <c r="J400" s="16"/>
      <c r="K400" s="16"/>
      <c r="L400" s="16"/>
      <c r="M400" s="19"/>
      <c r="N400" s="88"/>
      <c r="O400" s="87"/>
      <c r="P400" s="159">
        <f>$G400+$H400+$L400+IF(ISBLANK($E400),0,$F400*VLOOKUP($E400,'INFO_Recyclable materials'!$F$6:$G$10,2,0))</f>
        <v>0</v>
      </c>
      <c r="Q400" s="165">
        <f t="shared" ref="Q400:Q463" si="7">SUM(J400:N400)</f>
        <v>0</v>
      </c>
    </row>
    <row r="401" spans="2:17" x14ac:dyDescent="0.35">
      <c r="B401" s="4"/>
      <c r="C401" s="4"/>
      <c r="D401" s="10"/>
      <c r="E401" s="10"/>
      <c r="F401" s="10"/>
      <c r="G401" s="16"/>
      <c r="H401" s="16"/>
      <c r="I401" s="16"/>
      <c r="J401" s="16"/>
      <c r="K401" s="16"/>
      <c r="L401" s="16"/>
      <c r="M401" s="19"/>
      <c r="N401" s="88"/>
      <c r="O401" s="87"/>
      <c r="P401" s="159">
        <f>$G401+$H401+$L401+IF(ISBLANK($E401),0,$F401*VLOOKUP($E401,'INFO_Recyclable materials'!$F$6:$G$10,2,0))</f>
        <v>0</v>
      </c>
      <c r="Q401" s="165">
        <f t="shared" si="7"/>
        <v>0</v>
      </c>
    </row>
    <row r="402" spans="2:17" x14ac:dyDescent="0.35">
      <c r="B402" s="4"/>
      <c r="C402" s="4"/>
      <c r="D402" s="10"/>
      <c r="E402" s="10"/>
      <c r="F402" s="10"/>
      <c r="G402" s="16"/>
      <c r="H402" s="16"/>
      <c r="I402" s="16"/>
      <c r="J402" s="16"/>
      <c r="K402" s="16"/>
      <c r="L402" s="16"/>
      <c r="M402" s="19"/>
      <c r="N402" s="88"/>
      <c r="O402" s="87"/>
      <c r="P402" s="159">
        <f>$G402+$H402+$L402+IF(ISBLANK($E402),0,$F402*VLOOKUP($E402,'INFO_Recyclable materials'!$F$6:$G$10,2,0))</f>
        <v>0</v>
      </c>
      <c r="Q402" s="165">
        <f t="shared" si="7"/>
        <v>0</v>
      </c>
    </row>
    <row r="403" spans="2:17" x14ac:dyDescent="0.35">
      <c r="B403" s="4"/>
      <c r="C403" s="4"/>
      <c r="D403" s="10"/>
      <c r="E403" s="10"/>
      <c r="F403" s="10"/>
      <c r="G403" s="16"/>
      <c r="H403" s="16"/>
      <c r="I403" s="16"/>
      <c r="J403" s="16"/>
      <c r="K403" s="16"/>
      <c r="L403" s="16"/>
      <c r="M403" s="19"/>
      <c r="N403" s="88"/>
      <c r="O403" s="87"/>
      <c r="P403" s="159">
        <f>$G403+$H403+$L403+IF(ISBLANK($E403),0,$F403*VLOOKUP($E403,'INFO_Recyclable materials'!$F$6:$G$10,2,0))</f>
        <v>0</v>
      </c>
      <c r="Q403" s="165">
        <f t="shared" si="7"/>
        <v>0</v>
      </c>
    </row>
    <row r="404" spans="2:17" x14ac:dyDescent="0.35">
      <c r="B404" s="4"/>
      <c r="C404" s="4"/>
      <c r="D404" s="10"/>
      <c r="E404" s="10"/>
      <c r="F404" s="10"/>
      <c r="G404" s="16"/>
      <c r="H404" s="16"/>
      <c r="I404" s="16"/>
      <c r="J404" s="16"/>
      <c r="K404" s="16"/>
      <c r="L404" s="16"/>
      <c r="M404" s="19"/>
      <c r="N404" s="88"/>
      <c r="O404" s="87"/>
      <c r="P404" s="159">
        <f>$G404+$H404+$L404+IF(ISBLANK($E404),0,$F404*VLOOKUP($E404,'INFO_Recyclable materials'!$F$6:$G$10,2,0))</f>
        <v>0</v>
      </c>
      <c r="Q404" s="165">
        <f t="shared" si="7"/>
        <v>0</v>
      </c>
    </row>
    <row r="405" spans="2:17" x14ac:dyDescent="0.35">
      <c r="B405" s="4"/>
      <c r="C405" s="4"/>
      <c r="D405" s="10"/>
      <c r="E405" s="10"/>
      <c r="F405" s="10"/>
      <c r="G405" s="16"/>
      <c r="H405" s="16"/>
      <c r="I405" s="16"/>
      <c r="J405" s="16"/>
      <c r="K405" s="16"/>
      <c r="L405" s="16"/>
      <c r="M405" s="19"/>
      <c r="N405" s="88"/>
      <c r="O405" s="87"/>
      <c r="P405" s="159">
        <f>$G405+$H405+$L405+IF(ISBLANK($E405),0,$F405*VLOOKUP($E405,'INFO_Recyclable materials'!$F$6:$G$10,2,0))</f>
        <v>0</v>
      </c>
      <c r="Q405" s="165">
        <f t="shared" si="7"/>
        <v>0</v>
      </c>
    </row>
    <row r="406" spans="2:17" x14ac:dyDescent="0.35">
      <c r="B406" s="4"/>
      <c r="C406" s="4"/>
      <c r="D406" s="10"/>
      <c r="E406" s="10"/>
      <c r="F406" s="10"/>
      <c r="G406" s="16"/>
      <c r="H406" s="16"/>
      <c r="I406" s="16"/>
      <c r="J406" s="16"/>
      <c r="K406" s="16"/>
      <c r="L406" s="16"/>
      <c r="M406" s="19"/>
      <c r="N406" s="88"/>
      <c r="O406" s="87"/>
      <c r="P406" s="159">
        <f>$G406+$H406+$L406+IF(ISBLANK($E406),0,$F406*VLOOKUP($E406,'INFO_Recyclable materials'!$F$6:$G$10,2,0))</f>
        <v>0</v>
      </c>
      <c r="Q406" s="165">
        <f t="shared" si="7"/>
        <v>0</v>
      </c>
    </row>
    <row r="407" spans="2:17" x14ac:dyDescent="0.35">
      <c r="B407" s="4"/>
      <c r="C407" s="4"/>
      <c r="D407" s="10"/>
      <c r="E407" s="10"/>
      <c r="F407" s="10"/>
      <c r="G407" s="16"/>
      <c r="H407" s="16"/>
      <c r="I407" s="16"/>
      <c r="J407" s="16"/>
      <c r="K407" s="16"/>
      <c r="L407" s="16"/>
      <c r="M407" s="19"/>
      <c r="N407" s="88"/>
      <c r="O407" s="87"/>
      <c r="P407" s="159">
        <f>$G407+$H407+$L407+IF(ISBLANK($E407),0,$F407*VLOOKUP($E407,'INFO_Recyclable materials'!$F$6:$G$10,2,0))</f>
        <v>0</v>
      </c>
      <c r="Q407" s="165">
        <f t="shared" si="7"/>
        <v>0</v>
      </c>
    </row>
    <row r="408" spans="2:17" x14ac:dyDescent="0.35">
      <c r="B408" s="4"/>
      <c r="C408" s="4"/>
      <c r="D408" s="10"/>
      <c r="E408" s="10"/>
      <c r="F408" s="10"/>
      <c r="G408" s="16"/>
      <c r="H408" s="16"/>
      <c r="I408" s="16"/>
      <c r="J408" s="16"/>
      <c r="K408" s="16"/>
      <c r="L408" s="16"/>
      <c r="M408" s="19"/>
      <c r="N408" s="88"/>
      <c r="O408" s="87"/>
      <c r="P408" s="159">
        <f>$G408+$H408+$L408+IF(ISBLANK($E408),0,$F408*VLOOKUP($E408,'INFO_Recyclable materials'!$F$6:$G$10,2,0))</f>
        <v>0</v>
      </c>
      <c r="Q408" s="165">
        <f t="shared" si="7"/>
        <v>0</v>
      </c>
    </row>
    <row r="409" spans="2:17" x14ac:dyDescent="0.35">
      <c r="B409" s="4"/>
      <c r="C409" s="4"/>
      <c r="D409" s="10"/>
      <c r="E409" s="10"/>
      <c r="F409" s="10"/>
      <c r="G409" s="16"/>
      <c r="H409" s="16"/>
      <c r="I409" s="16"/>
      <c r="J409" s="16"/>
      <c r="K409" s="16"/>
      <c r="L409" s="16"/>
      <c r="M409" s="19"/>
      <c r="N409" s="88"/>
      <c r="O409" s="87"/>
      <c r="P409" s="159">
        <f>$G409+$H409+$L409+IF(ISBLANK($E409),0,$F409*VLOOKUP($E409,'INFO_Recyclable materials'!$F$6:$G$10,2,0))</f>
        <v>0</v>
      </c>
      <c r="Q409" s="165">
        <f t="shared" si="7"/>
        <v>0</v>
      </c>
    </row>
    <row r="410" spans="2:17" x14ac:dyDescent="0.35">
      <c r="B410" s="4"/>
      <c r="C410" s="4"/>
      <c r="D410" s="10"/>
      <c r="E410" s="10"/>
      <c r="F410" s="10"/>
      <c r="G410" s="16"/>
      <c r="H410" s="16"/>
      <c r="I410" s="16"/>
      <c r="J410" s="16"/>
      <c r="K410" s="16"/>
      <c r="L410" s="16"/>
      <c r="M410" s="19"/>
      <c r="N410" s="88"/>
      <c r="O410" s="87"/>
      <c r="P410" s="159">
        <f>$G410+$H410+$L410+IF(ISBLANK($E410),0,$F410*VLOOKUP($E410,'INFO_Recyclable materials'!$F$6:$G$10,2,0))</f>
        <v>0</v>
      </c>
      <c r="Q410" s="165">
        <f t="shared" si="7"/>
        <v>0</v>
      </c>
    </row>
    <row r="411" spans="2:17" x14ac:dyDescent="0.35">
      <c r="B411" s="4"/>
      <c r="C411" s="4"/>
      <c r="D411" s="10"/>
      <c r="E411" s="10"/>
      <c r="F411" s="10"/>
      <c r="G411" s="16"/>
      <c r="H411" s="16"/>
      <c r="I411" s="16"/>
      <c r="J411" s="16"/>
      <c r="K411" s="16"/>
      <c r="L411" s="16"/>
      <c r="M411" s="19"/>
      <c r="N411" s="88"/>
      <c r="O411" s="87"/>
      <c r="P411" s="159">
        <f>$G411+$H411+$L411+IF(ISBLANK($E411),0,$F411*VLOOKUP($E411,'INFO_Recyclable materials'!$F$6:$G$10,2,0))</f>
        <v>0</v>
      </c>
      <c r="Q411" s="165">
        <f t="shared" si="7"/>
        <v>0</v>
      </c>
    </row>
    <row r="412" spans="2:17" x14ac:dyDescent="0.35">
      <c r="B412" s="4"/>
      <c r="C412" s="4"/>
      <c r="D412" s="10"/>
      <c r="E412" s="10"/>
      <c r="F412" s="10"/>
      <c r="G412" s="16"/>
      <c r="H412" s="16"/>
      <c r="I412" s="16"/>
      <c r="J412" s="16"/>
      <c r="K412" s="16"/>
      <c r="L412" s="16"/>
      <c r="M412" s="19"/>
      <c r="N412" s="88"/>
      <c r="O412" s="87"/>
      <c r="P412" s="159">
        <f>$G412+$H412+$L412+IF(ISBLANK($E412),0,$F412*VLOOKUP($E412,'INFO_Recyclable materials'!$F$6:$G$10,2,0))</f>
        <v>0</v>
      </c>
      <c r="Q412" s="165">
        <f t="shared" si="7"/>
        <v>0</v>
      </c>
    </row>
    <row r="413" spans="2:17" x14ac:dyDescent="0.35">
      <c r="B413" s="4"/>
      <c r="C413" s="4"/>
      <c r="D413" s="10"/>
      <c r="E413" s="10"/>
      <c r="F413" s="10"/>
      <c r="G413" s="16"/>
      <c r="H413" s="16"/>
      <c r="I413" s="16"/>
      <c r="J413" s="16"/>
      <c r="K413" s="16"/>
      <c r="L413" s="16"/>
      <c r="M413" s="19"/>
      <c r="N413" s="88"/>
      <c r="O413" s="87"/>
      <c r="P413" s="159">
        <f>$G413+$H413+$L413+IF(ISBLANK($E413),0,$F413*VLOOKUP($E413,'INFO_Recyclable materials'!$F$6:$G$10,2,0))</f>
        <v>0</v>
      </c>
      <c r="Q413" s="165">
        <f t="shared" si="7"/>
        <v>0</v>
      </c>
    </row>
    <row r="414" spans="2:17" x14ac:dyDescent="0.35">
      <c r="B414" s="4"/>
      <c r="C414" s="4"/>
      <c r="D414" s="10"/>
      <c r="E414" s="10"/>
      <c r="F414" s="10"/>
      <c r="G414" s="16"/>
      <c r="H414" s="16"/>
      <c r="I414" s="16"/>
      <c r="J414" s="16"/>
      <c r="K414" s="16"/>
      <c r="L414" s="16"/>
      <c r="M414" s="19"/>
      <c r="N414" s="88"/>
      <c r="O414" s="87"/>
      <c r="P414" s="159">
        <f>$G414+$H414+$L414+IF(ISBLANK($E414),0,$F414*VLOOKUP($E414,'INFO_Recyclable materials'!$F$6:$G$10,2,0))</f>
        <v>0</v>
      </c>
      <c r="Q414" s="165">
        <f t="shared" si="7"/>
        <v>0</v>
      </c>
    </row>
    <row r="415" spans="2:17" x14ac:dyDescent="0.35">
      <c r="B415" s="4"/>
      <c r="C415" s="4"/>
      <c r="D415" s="10"/>
      <c r="E415" s="10"/>
      <c r="F415" s="10"/>
      <c r="G415" s="16"/>
      <c r="H415" s="16"/>
      <c r="I415" s="16"/>
      <c r="J415" s="16"/>
      <c r="K415" s="16"/>
      <c r="L415" s="16"/>
      <c r="M415" s="19"/>
      <c r="N415" s="88"/>
      <c r="O415" s="87"/>
      <c r="P415" s="159">
        <f>$G415+$H415+$L415+IF(ISBLANK($E415),0,$F415*VLOOKUP($E415,'INFO_Recyclable materials'!$F$6:$G$10,2,0))</f>
        <v>0</v>
      </c>
      <c r="Q415" s="165">
        <f t="shared" si="7"/>
        <v>0</v>
      </c>
    </row>
    <row r="416" spans="2:17" x14ac:dyDescent="0.35">
      <c r="B416" s="4"/>
      <c r="C416" s="4"/>
      <c r="D416" s="10"/>
      <c r="E416" s="10"/>
      <c r="F416" s="10"/>
      <c r="G416" s="16"/>
      <c r="H416" s="16"/>
      <c r="I416" s="16"/>
      <c r="J416" s="16"/>
      <c r="K416" s="16"/>
      <c r="L416" s="16"/>
      <c r="M416" s="19"/>
      <c r="N416" s="88"/>
      <c r="O416" s="87"/>
      <c r="P416" s="159">
        <f>$G416+$H416+$L416+IF(ISBLANK($E416),0,$F416*VLOOKUP($E416,'INFO_Recyclable materials'!$F$6:$G$10,2,0))</f>
        <v>0</v>
      </c>
      <c r="Q416" s="165">
        <f t="shared" si="7"/>
        <v>0</v>
      </c>
    </row>
    <row r="417" spans="2:17" x14ac:dyDescent="0.35">
      <c r="B417" s="4"/>
      <c r="C417" s="4"/>
      <c r="D417" s="10"/>
      <c r="E417" s="10"/>
      <c r="F417" s="10"/>
      <c r="G417" s="16"/>
      <c r="H417" s="16"/>
      <c r="I417" s="16"/>
      <c r="J417" s="16"/>
      <c r="K417" s="16"/>
      <c r="L417" s="16"/>
      <c r="M417" s="19"/>
      <c r="N417" s="88"/>
      <c r="O417" s="87"/>
      <c r="P417" s="159">
        <f>$G417+$H417+$L417+IF(ISBLANK($E417),0,$F417*VLOOKUP($E417,'INFO_Recyclable materials'!$F$6:$G$10,2,0))</f>
        <v>0</v>
      </c>
      <c r="Q417" s="165">
        <f t="shared" si="7"/>
        <v>0</v>
      </c>
    </row>
    <row r="418" spans="2:17" x14ac:dyDescent="0.35">
      <c r="B418" s="4"/>
      <c r="C418" s="4"/>
      <c r="D418" s="10"/>
      <c r="E418" s="10"/>
      <c r="F418" s="10"/>
      <c r="G418" s="16"/>
      <c r="H418" s="16"/>
      <c r="I418" s="16"/>
      <c r="J418" s="16"/>
      <c r="K418" s="16"/>
      <c r="L418" s="16"/>
      <c r="M418" s="19"/>
      <c r="N418" s="88"/>
      <c r="O418" s="87"/>
      <c r="P418" s="159">
        <f>$G418+$H418+$L418+IF(ISBLANK($E418),0,$F418*VLOOKUP($E418,'INFO_Recyclable materials'!$F$6:$G$10,2,0))</f>
        <v>0</v>
      </c>
      <c r="Q418" s="165">
        <f t="shared" si="7"/>
        <v>0</v>
      </c>
    </row>
    <row r="419" spans="2:17" x14ac:dyDescent="0.35">
      <c r="B419" s="4"/>
      <c r="C419" s="4"/>
      <c r="D419" s="10"/>
      <c r="E419" s="10"/>
      <c r="F419" s="10"/>
      <c r="G419" s="16"/>
      <c r="H419" s="16"/>
      <c r="I419" s="16"/>
      <c r="J419" s="16"/>
      <c r="K419" s="16"/>
      <c r="L419" s="16"/>
      <c r="M419" s="19"/>
      <c r="N419" s="88"/>
      <c r="O419" s="87"/>
      <c r="P419" s="159">
        <f>$G419+$H419+$L419+IF(ISBLANK($E419),0,$F419*VLOOKUP($E419,'INFO_Recyclable materials'!$F$6:$G$10,2,0))</f>
        <v>0</v>
      </c>
      <c r="Q419" s="165">
        <f t="shared" si="7"/>
        <v>0</v>
      </c>
    </row>
    <row r="420" spans="2:17" x14ac:dyDescent="0.35">
      <c r="B420" s="4"/>
      <c r="C420" s="4"/>
      <c r="D420" s="10"/>
      <c r="E420" s="10"/>
      <c r="F420" s="10"/>
      <c r="G420" s="16"/>
      <c r="H420" s="16"/>
      <c r="I420" s="16"/>
      <c r="J420" s="16"/>
      <c r="K420" s="16"/>
      <c r="L420" s="16"/>
      <c r="M420" s="19"/>
      <c r="N420" s="88"/>
      <c r="O420" s="87"/>
      <c r="P420" s="159">
        <f>$G420+$H420+$L420+IF(ISBLANK($E420),0,$F420*VLOOKUP($E420,'INFO_Recyclable materials'!$F$6:$G$10,2,0))</f>
        <v>0</v>
      </c>
      <c r="Q420" s="165">
        <f t="shared" si="7"/>
        <v>0</v>
      </c>
    </row>
    <row r="421" spans="2:17" x14ac:dyDescent="0.35">
      <c r="B421" s="4"/>
      <c r="C421" s="4"/>
      <c r="D421" s="10"/>
      <c r="E421" s="10"/>
      <c r="F421" s="10"/>
      <c r="G421" s="16"/>
      <c r="H421" s="16"/>
      <c r="I421" s="16"/>
      <c r="J421" s="16"/>
      <c r="K421" s="16"/>
      <c r="L421" s="16"/>
      <c r="M421" s="19"/>
      <c r="N421" s="88"/>
      <c r="O421" s="87"/>
      <c r="P421" s="159">
        <f>$G421+$H421+$L421+IF(ISBLANK($E421),0,$F421*VLOOKUP($E421,'INFO_Recyclable materials'!$F$6:$G$10,2,0))</f>
        <v>0</v>
      </c>
      <c r="Q421" s="165">
        <f t="shared" si="7"/>
        <v>0</v>
      </c>
    </row>
    <row r="422" spans="2:17" x14ac:dyDescent="0.35">
      <c r="B422" s="4"/>
      <c r="C422" s="4"/>
      <c r="D422" s="10"/>
      <c r="E422" s="10"/>
      <c r="F422" s="10"/>
      <c r="G422" s="16"/>
      <c r="H422" s="16"/>
      <c r="I422" s="16"/>
      <c r="J422" s="16"/>
      <c r="K422" s="16"/>
      <c r="L422" s="16"/>
      <c r="M422" s="19"/>
      <c r="N422" s="88"/>
      <c r="O422" s="87"/>
      <c r="P422" s="159">
        <f>$G422+$H422+$L422+IF(ISBLANK($E422),0,$F422*VLOOKUP($E422,'INFO_Recyclable materials'!$F$6:$G$10,2,0))</f>
        <v>0</v>
      </c>
      <c r="Q422" s="165">
        <f t="shared" si="7"/>
        <v>0</v>
      </c>
    </row>
    <row r="423" spans="2:17" x14ac:dyDescent="0.35">
      <c r="B423" s="4"/>
      <c r="C423" s="4"/>
      <c r="D423" s="10"/>
      <c r="E423" s="10"/>
      <c r="F423" s="10"/>
      <c r="G423" s="16"/>
      <c r="H423" s="16"/>
      <c r="I423" s="16"/>
      <c r="J423" s="16"/>
      <c r="K423" s="16"/>
      <c r="L423" s="16"/>
      <c r="M423" s="19"/>
      <c r="N423" s="88"/>
      <c r="O423" s="87"/>
      <c r="P423" s="159">
        <f>$G423+$H423+$L423+IF(ISBLANK($E423),0,$F423*VLOOKUP($E423,'INFO_Recyclable materials'!$F$6:$G$10,2,0))</f>
        <v>0</v>
      </c>
      <c r="Q423" s="165">
        <f t="shared" si="7"/>
        <v>0</v>
      </c>
    </row>
    <row r="424" spans="2:17" x14ac:dyDescent="0.35">
      <c r="B424" s="4"/>
      <c r="C424" s="4"/>
      <c r="D424" s="10"/>
      <c r="E424" s="10"/>
      <c r="F424" s="10"/>
      <c r="G424" s="16"/>
      <c r="H424" s="16"/>
      <c r="I424" s="16"/>
      <c r="J424" s="16"/>
      <c r="K424" s="16"/>
      <c r="L424" s="16"/>
      <c r="M424" s="19"/>
      <c r="N424" s="88"/>
      <c r="O424" s="87"/>
      <c r="P424" s="159">
        <f>$G424+$H424+$L424+IF(ISBLANK($E424),0,$F424*VLOOKUP($E424,'INFO_Recyclable materials'!$F$6:$G$10,2,0))</f>
        <v>0</v>
      </c>
      <c r="Q424" s="165">
        <f t="shared" si="7"/>
        <v>0</v>
      </c>
    </row>
    <row r="425" spans="2:17" x14ac:dyDescent="0.35">
      <c r="B425" s="4"/>
      <c r="C425" s="4"/>
      <c r="D425" s="10"/>
      <c r="E425" s="10"/>
      <c r="F425" s="10"/>
      <c r="G425" s="16"/>
      <c r="H425" s="16"/>
      <c r="I425" s="16"/>
      <c r="J425" s="16"/>
      <c r="K425" s="16"/>
      <c r="L425" s="16"/>
      <c r="M425" s="19"/>
      <c r="N425" s="88"/>
      <c r="O425" s="87"/>
      <c r="P425" s="159">
        <f>$G425+$H425+$L425+IF(ISBLANK($E425),0,$F425*VLOOKUP($E425,'INFO_Recyclable materials'!$F$6:$G$10,2,0))</f>
        <v>0</v>
      </c>
      <c r="Q425" s="165">
        <f t="shared" si="7"/>
        <v>0</v>
      </c>
    </row>
    <row r="426" spans="2:17" x14ac:dyDescent="0.35">
      <c r="B426" s="4"/>
      <c r="C426" s="4"/>
      <c r="D426" s="10"/>
      <c r="E426" s="10"/>
      <c r="F426" s="10"/>
      <c r="G426" s="16"/>
      <c r="H426" s="16"/>
      <c r="I426" s="16"/>
      <c r="J426" s="16"/>
      <c r="K426" s="16"/>
      <c r="L426" s="16"/>
      <c r="M426" s="19"/>
      <c r="N426" s="88"/>
      <c r="O426" s="87"/>
      <c r="P426" s="159">
        <f>$G426+$H426+$L426+IF(ISBLANK($E426),0,$F426*VLOOKUP($E426,'INFO_Recyclable materials'!$F$6:$G$10,2,0))</f>
        <v>0</v>
      </c>
      <c r="Q426" s="165">
        <f t="shared" si="7"/>
        <v>0</v>
      </c>
    </row>
    <row r="427" spans="2:17" x14ac:dyDescent="0.35">
      <c r="B427" s="4"/>
      <c r="C427" s="4"/>
      <c r="D427" s="10"/>
      <c r="E427" s="10"/>
      <c r="F427" s="10"/>
      <c r="G427" s="16"/>
      <c r="H427" s="16"/>
      <c r="I427" s="16"/>
      <c r="J427" s="16"/>
      <c r="K427" s="16"/>
      <c r="L427" s="16"/>
      <c r="M427" s="19"/>
      <c r="N427" s="88"/>
      <c r="O427" s="87"/>
      <c r="P427" s="159">
        <f>$G427+$H427+$L427+IF(ISBLANK($E427),0,$F427*VLOOKUP($E427,'INFO_Recyclable materials'!$F$6:$G$10,2,0))</f>
        <v>0</v>
      </c>
      <c r="Q427" s="165">
        <f t="shared" si="7"/>
        <v>0</v>
      </c>
    </row>
    <row r="428" spans="2:17" x14ac:dyDescent="0.35">
      <c r="B428" s="4"/>
      <c r="C428" s="4"/>
      <c r="D428" s="10"/>
      <c r="E428" s="10"/>
      <c r="F428" s="10"/>
      <c r="G428" s="16"/>
      <c r="H428" s="16"/>
      <c r="I428" s="16"/>
      <c r="J428" s="16"/>
      <c r="K428" s="16"/>
      <c r="L428" s="16"/>
      <c r="M428" s="19"/>
      <c r="N428" s="88"/>
      <c r="O428" s="87"/>
      <c r="P428" s="159">
        <f>$G428+$H428+$L428+IF(ISBLANK($E428),0,$F428*VLOOKUP($E428,'INFO_Recyclable materials'!$F$6:$G$10,2,0))</f>
        <v>0</v>
      </c>
      <c r="Q428" s="165">
        <f t="shared" si="7"/>
        <v>0</v>
      </c>
    </row>
    <row r="429" spans="2:17" x14ac:dyDescent="0.35">
      <c r="B429" s="4"/>
      <c r="C429" s="4"/>
      <c r="D429" s="10"/>
      <c r="E429" s="10"/>
      <c r="F429" s="10"/>
      <c r="G429" s="16"/>
      <c r="H429" s="16"/>
      <c r="I429" s="16"/>
      <c r="J429" s="16"/>
      <c r="K429" s="16"/>
      <c r="L429" s="16"/>
      <c r="M429" s="19"/>
      <c r="N429" s="88"/>
      <c r="O429" s="87"/>
      <c r="P429" s="159">
        <f>$G429+$H429+$L429+IF(ISBLANK($E429),0,$F429*VLOOKUP($E429,'INFO_Recyclable materials'!$F$6:$G$10,2,0))</f>
        <v>0</v>
      </c>
      <c r="Q429" s="165">
        <f t="shared" si="7"/>
        <v>0</v>
      </c>
    </row>
    <row r="430" spans="2:17" x14ac:dyDescent="0.35">
      <c r="B430" s="4"/>
      <c r="C430" s="4"/>
      <c r="D430" s="10"/>
      <c r="E430" s="10"/>
      <c r="F430" s="10"/>
      <c r="G430" s="16"/>
      <c r="H430" s="16"/>
      <c r="I430" s="16"/>
      <c r="J430" s="16"/>
      <c r="K430" s="16"/>
      <c r="L430" s="16"/>
      <c r="M430" s="19"/>
      <c r="N430" s="88"/>
      <c r="O430" s="87"/>
      <c r="P430" s="159">
        <f>$G430+$H430+$L430+IF(ISBLANK($E430),0,$F430*VLOOKUP($E430,'INFO_Recyclable materials'!$F$6:$G$10,2,0))</f>
        <v>0</v>
      </c>
      <c r="Q430" s="165">
        <f t="shared" si="7"/>
        <v>0</v>
      </c>
    </row>
    <row r="431" spans="2:17" x14ac:dyDescent="0.35">
      <c r="B431" s="4"/>
      <c r="C431" s="4"/>
      <c r="D431" s="10"/>
      <c r="E431" s="10"/>
      <c r="F431" s="10"/>
      <c r="G431" s="16"/>
      <c r="H431" s="16"/>
      <c r="I431" s="16"/>
      <c r="J431" s="16"/>
      <c r="K431" s="16"/>
      <c r="L431" s="16"/>
      <c r="M431" s="19"/>
      <c r="N431" s="88"/>
      <c r="O431" s="87"/>
      <c r="P431" s="159">
        <f>$G431+$H431+$L431+IF(ISBLANK($E431),0,$F431*VLOOKUP($E431,'INFO_Recyclable materials'!$F$6:$G$10,2,0))</f>
        <v>0</v>
      </c>
      <c r="Q431" s="165">
        <f t="shared" si="7"/>
        <v>0</v>
      </c>
    </row>
    <row r="432" spans="2:17" x14ac:dyDescent="0.35">
      <c r="B432" s="4"/>
      <c r="C432" s="4"/>
      <c r="D432" s="10"/>
      <c r="E432" s="10"/>
      <c r="F432" s="10"/>
      <c r="G432" s="16"/>
      <c r="H432" s="16"/>
      <c r="I432" s="16"/>
      <c r="J432" s="16"/>
      <c r="K432" s="16"/>
      <c r="L432" s="16"/>
      <c r="M432" s="19"/>
      <c r="N432" s="88"/>
      <c r="O432" s="87"/>
      <c r="P432" s="159">
        <f>$G432+$H432+$L432+IF(ISBLANK($E432),0,$F432*VLOOKUP($E432,'INFO_Recyclable materials'!$F$6:$G$10,2,0))</f>
        <v>0</v>
      </c>
      <c r="Q432" s="165">
        <f t="shared" si="7"/>
        <v>0</v>
      </c>
    </row>
    <row r="433" spans="2:17" x14ac:dyDescent="0.35">
      <c r="B433" s="4"/>
      <c r="C433" s="4"/>
      <c r="D433" s="10"/>
      <c r="E433" s="10"/>
      <c r="F433" s="10"/>
      <c r="G433" s="16"/>
      <c r="H433" s="16"/>
      <c r="I433" s="16"/>
      <c r="J433" s="16"/>
      <c r="K433" s="16"/>
      <c r="L433" s="16"/>
      <c r="M433" s="19"/>
      <c r="N433" s="88"/>
      <c r="O433" s="87"/>
      <c r="P433" s="159">
        <f>$G433+$H433+$L433+IF(ISBLANK($E433),0,$F433*VLOOKUP($E433,'INFO_Recyclable materials'!$F$6:$G$10,2,0))</f>
        <v>0</v>
      </c>
      <c r="Q433" s="165">
        <f t="shared" si="7"/>
        <v>0</v>
      </c>
    </row>
    <row r="434" spans="2:17" x14ac:dyDescent="0.35">
      <c r="B434" s="4"/>
      <c r="C434" s="4"/>
      <c r="D434" s="10"/>
      <c r="E434" s="10"/>
      <c r="F434" s="10"/>
      <c r="G434" s="16"/>
      <c r="H434" s="16"/>
      <c r="I434" s="16"/>
      <c r="J434" s="16"/>
      <c r="K434" s="16"/>
      <c r="L434" s="16"/>
      <c r="M434" s="19"/>
      <c r="N434" s="88"/>
      <c r="O434" s="87"/>
      <c r="P434" s="159">
        <f>$G434+$H434+$L434+IF(ISBLANK($E434),0,$F434*VLOOKUP($E434,'INFO_Recyclable materials'!$F$6:$G$10,2,0))</f>
        <v>0</v>
      </c>
      <c r="Q434" s="165">
        <f t="shared" si="7"/>
        <v>0</v>
      </c>
    </row>
    <row r="435" spans="2:17" x14ac:dyDescent="0.35">
      <c r="B435" s="4"/>
      <c r="C435" s="4"/>
      <c r="D435" s="10"/>
      <c r="E435" s="10"/>
      <c r="F435" s="10"/>
      <c r="G435" s="16"/>
      <c r="H435" s="16"/>
      <c r="I435" s="16"/>
      <c r="J435" s="16"/>
      <c r="K435" s="16"/>
      <c r="L435" s="16"/>
      <c r="M435" s="19"/>
      <c r="N435" s="88"/>
      <c r="O435" s="87"/>
      <c r="P435" s="159">
        <f>$G435+$H435+$L435+IF(ISBLANK($E435),0,$F435*VLOOKUP($E435,'INFO_Recyclable materials'!$F$6:$G$10,2,0))</f>
        <v>0</v>
      </c>
      <c r="Q435" s="165">
        <f t="shared" si="7"/>
        <v>0</v>
      </c>
    </row>
    <row r="436" spans="2:17" x14ac:dyDescent="0.35">
      <c r="B436" s="4"/>
      <c r="C436" s="4"/>
      <c r="D436" s="10"/>
      <c r="E436" s="10"/>
      <c r="F436" s="10"/>
      <c r="G436" s="16"/>
      <c r="H436" s="16"/>
      <c r="I436" s="16"/>
      <c r="J436" s="16"/>
      <c r="K436" s="16"/>
      <c r="L436" s="16"/>
      <c r="M436" s="19"/>
      <c r="N436" s="88"/>
      <c r="O436" s="87"/>
      <c r="P436" s="159">
        <f>$G436+$H436+$L436+IF(ISBLANK($E436),0,$F436*VLOOKUP($E436,'INFO_Recyclable materials'!$F$6:$G$10,2,0))</f>
        <v>0</v>
      </c>
      <c r="Q436" s="165">
        <f t="shared" si="7"/>
        <v>0</v>
      </c>
    </row>
    <row r="437" spans="2:17" x14ac:dyDescent="0.35">
      <c r="B437" s="4"/>
      <c r="C437" s="4"/>
      <c r="D437" s="10"/>
      <c r="E437" s="10"/>
      <c r="F437" s="10"/>
      <c r="G437" s="16"/>
      <c r="H437" s="16"/>
      <c r="I437" s="16"/>
      <c r="J437" s="16"/>
      <c r="K437" s="16"/>
      <c r="L437" s="16"/>
      <c r="M437" s="19"/>
      <c r="N437" s="88"/>
      <c r="O437" s="87"/>
      <c r="P437" s="159">
        <f>$G437+$H437+$L437+IF(ISBLANK($E437),0,$F437*VLOOKUP($E437,'INFO_Recyclable materials'!$F$6:$G$10,2,0))</f>
        <v>0</v>
      </c>
      <c r="Q437" s="165">
        <f t="shared" si="7"/>
        <v>0</v>
      </c>
    </row>
    <row r="438" spans="2:17" x14ac:dyDescent="0.35">
      <c r="B438" s="4"/>
      <c r="C438" s="4"/>
      <c r="D438" s="10"/>
      <c r="E438" s="10"/>
      <c r="F438" s="10"/>
      <c r="G438" s="16"/>
      <c r="H438" s="16"/>
      <c r="I438" s="16"/>
      <c r="J438" s="16"/>
      <c r="K438" s="16"/>
      <c r="L438" s="16"/>
      <c r="M438" s="19"/>
      <c r="N438" s="88"/>
      <c r="O438" s="87"/>
      <c r="P438" s="159">
        <f>$G438+$H438+$L438+IF(ISBLANK($E438),0,$F438*VLOOKUP($E438,'INFO_Recyclable materials'!$F$6:$G$10,2,0))</f>
        <v>0</v>
      </c>
      <c r="Q438" s="165">
        <f t="shared" si="7"/>
        <v>0</v>
      </c>
    </row>
    <row r="439" spans="2:17" x14ac:dyDescent="0.35">
      <c r="B439" s="4"/>
      <c r="C439" s="4"/>
      <c r="D439" s="10"/>
      <c r="E439" s="10"/>
      <c r="F439" s="10"/>
      <c r="G439" s="16"/>
      <c r="H439" s="16"/>
      <c r="I439" s="16"/>
      <c r="J439" s="16"/>
      <c r="K439" s="16"/>
      <c r="L439" s="16"/>
      <c r="M439" s="19"/>
      <c r="N439" s="88"/>
      <c r="O439" s="87"/>
      <c r="P439" s="159">
        <f>$G439+$H439+$L439+IF(ISBLANK($E439),0,$F439*VLOOKUP($E439,'INFO_Recyclable materials'!$F$6:$G$10,2,0))</f>
        <v>0</v>
      </c>
      <c r="Q439" s="165">
        <f t="shared" si="7"/>
        <v>0</v>
      </c>
    </row>
    <row r="440" spans="2:17" x14ac:dyDescent="0.35">
      <c r="B440" s="4"/>
      <c r="C440" s="4"/>
      <c r="D440" s="10"/>
      <c r="E440" s="10"/>
      <c r="F440" s="10"/>
      <c r="G440" s="16"/>
      <c r="H440" s="16"/>
      <c r="I440" s="16"/>
      <c r="J440" s="16"/>
      <c r="K440" s="16"/>
      <c r="L440" s="16"/>
      <c r="M440" s="19"/>
      <c r="N440" s="88"/>
      <c r="O440" s="87"/>
      <c r="P440" s="159">
        <f>$G440+$H440+$L440+IF(ISBLANK($E440),0,$F440*VLOOKUP($E440,'INFO_Recyclable materials'!$F$6:$G$10,2,0))</f>
        <v>0</v>
      </c>
      <c r="Q440" s="165">
        <f t="shared" si="7"/>
        <v>0</v>
      </c>
    </row>
    <row r="441" spans="2:17" x14ac:dyDescent="0.35">
      <c r="B441" s="4"/>
      <c r="C441" s="4"/>
      <c r="D441" s="10"/>
      <c r="E441" s="10"/>
      <c r="F441" s="10"/>
      <c r="G441" s="16"/>
      <c r="H441" s="16"/>
      <c r="I441" s="16"/>
      <c r="J441" s="16"/>
      <c r="K441" s="16"/>
      <c r="L441" s="16"/>
      <c r="M441" s="19"/>
      <c r="N441" s="88"/>
      <c r="O441" s="87"/>
      <c r="P441" s="159">
        <f>$G441+$H441+$L441+IF(ISBLANK($E441),0,$F441*VLOOKUP($E441,'INFO_Recyclable materials'!$F$6:$G$10,2,0))</f>
        <v>0</v>
      </c>
      <c r="Q441" s="165">
        <f t="shared" si="7"/>
        <v>0</v>
      </c>
    </row>
    <row r="442" spans="2:17" x14ac:dyDescent="0.35">
      <c r="B442" s="4"/>
      <c r="C442" s="4"/>
      <c r="D442" s="10"/>
      <c r="E442" s="10"/>
      <c r="F442" s="10"/>
      <c r="G442" s="16"/>
      <c r="H442" s="16"/>
      <c r="I442" s="16"/>
      <c r="J442" s="16"/>
      <c r="K442" s="16"/>
      <c r="L442" s="16"/>
      <c r="M442" s="19"/>
      <c r="N442" s="88"/>
      <c r="O442" s="87"/>
      <c r="P442" s="159">
        <f>$G442+$H442+$L442+IF(ISBLANK($E442),0,$F442*VLOOKUP($E442,'INFO_Recyclable materials'!$F$6:$G$10,2,0))</f>
        <v>0</v>
      </c>
      <c r="Q442" s="165">
        <f t="shared" si="7"/>
        <v>0</v>
      </c>
    </row>
    <row r="443" spans="2:17" x14ac:dyDescent="0.35">
      <c r="B443" s="4"/>
      <c r="C443" s="4"/>
      <c r="D443" s="10"/>
      <c r="E443" s="10"/>
      <c r="F443" s="10"/>
      <c r="G443" s="16"/>
      <c r="H443" s="16"/>
      <c r="I443" s="16"/>
      <c r="J443" s="16"/>
      <c r="K443" s="16"/>
      <c r="L443" s="16"/>
      <c r="M443" s="19"/>
      <c r="N443" s="88"/>
      <c r="O443" s="87"/>
      <c r="P443" s="159">
        <f>$G443+$H443+$L443+IF(ISBLANK($E443),0,$F443*VLOOKUP($E443,'INFO_Recyclable materials'!$F$6:$G$10,2,0))</f>
        <v>0</v>
      </c>
      <c r="Q443" s="165">
        <f t="shared" si="7"/>
        <v>0</v>
      </c>
    </row>
    <row r="444" spans="2:17" x14ac:dyDescent="0.35">
      <c r="B444" s="4"/>
      <c r="C444" s="4"/>
      <c r="D444" s="10"/>
      <c r="E444" s="10"/>
      <c r="F444" s="10"/>
      <c r="G444" s="16"/>
      <c r="H444" s="16"/>
      <c r="I444" s="16"/>
      <c r="J444" s="16"/>
      <c r="K444" s="16"/>
      <c r="L444" s="16"/>
      <c r="M444" s="19"/>
      <c r="N444" s="88"/>
      <c r="O444" s="87"/>
      <c r="P444" s="159">
        <f>$G444+$H444+$L444+IF(ISBLANK($E444),0,$F444*VLOOKUP($E444,'INFO_Recyclable materials'!$F$6:$G$10,2,0))</f>
        <v>0</v>
      </c>
      <c r="Q444" s="165">
        <f t="shared" si="7"/>
        <v>0</v>
      </c>
    </row>
    <row r="445" spans="2:17" x14ac:dyDescent="0.35">
      <c r="B445" s="4"/>
      <c r="C445" s="4"/>
      <c r="D445" s="10"/>
      <c r="E445" s="10"/>
      <c r="F445" s="10"/>
      <c r="G445" s="16"/>
      <c r="H445" s="16"/>
      <c r="I445" s="16"/>
      <c r="J445" s="16"/>
      <c r="K445" s="16"/>
      <c r="L445" s="16"/>
      <c r="M445" s="19"/>
      <c r="N445" s="88"/>
      <c r="O445" s="87"/>
      <c r="P445" s="159">
        <f>$G445+$H445+$L445+IF(ISBLANK($E445),0,$F445*VLOOKUP($E445,'INFO_Recyclable materials'!$F$6:$G$10,2,0))</f>
        <v>0</v>
      </c>
      <c r="Q445" s="165">
        <f t="shared" si="7"/>
        <v>0</v>
      </c>
    </row>
    <row r="446" spans="2:17" x14ac:dyDescent="0.35">
      <c r="B446" s="4"/>
      <c r="C446" s="4"/>
      <c r="D446" s="10"/>
      <c r="E446" s="10"/>
      <c r="F446" s="10"/>
      <c r="G446" s="16"/>
      <c r="H446" s="16"/>
      <c r="I446" s="16"/>
      <c r="J446" s="16"/>
      <c r="K446" s="16"/>
      <c r="L446" s="16"/>
      <c r="M446" s="19"/>
      <c r="N446" s="88"/>
      <c r="O446" s="87"/>
      <c r="P446" s="159">
        <f>$G446+$H446+$L446+IF(ISBLANK($E446),0,$F446*VLOOKUP($E446,'INFO_Recyclable materials'!$F$6:$G$10,2,0))</f>
        <v>0</v>
      </c>
      <c r="Q446" s="165">
        <f t="shared" si="7"/>
        <v>0</v>
      </c>
    </row>
    <row r="447" spans="2:17" x14ac:dyDescent="0.35">
      <c r="B447" s="4"/>
      <c r="C447" s="4"/>
      <c r="D447" s="10"/>
      <c r="E447" s="10"/>
      <c r="F447" s="10"/>
      <c r="G447" s="16"/>
      <c r="H447" s="16"/>
      <c r="I447" s="16"/>
      <c r="J447" s="16"/>
      <c r="K447" s="16"/>
      <c r="L447" s="16"/>
      <c r="M447" s="19"/>
      <c r="N447" s="88"/>
      <c r="O447" s="87"/>
      <c r="P447" s="159">
        <f>$G447+$H447+$L447+IF(ISBLANK($E447),0,$F447*VLOOKUP($E447,'INFO_Recyclable materials'!$F$6:$G$10,2,0))</f>
        <v>0</v>
      </c>
      <c r="Q447" s="165">
        <f t="shared" si="7"/>
        <v>0</v>
      </c>
    </row>
    <row r="448" spans="2:17" x14ac:dyDescent="0.35">
      <c r="B448" s="4"/>
      <c r="C448" s="4"/>
      <c r="D448" s="10"/>
      <c r="E448" s="10"/>
      <c r="F448" s="10"/>
      <c r="G448" s="16"/>
      <c r="H448" s="16"/>
      <c r="I448" s="16"/>
      <c r="J448" s="16"/>
      <c r="K448" s="16"/>
      <c r="L448" s="16"/>
      <c r="M448" s="19"/>
      <c r="N448" s="88"/>
      <c r="O448" s="87"/>
      <c r="P448" s="159">
        <f>$G448+$H448+$L448+IF(ISBLANK($E448),0,$F448*VLOOKUP($E448,'INFO_Recyclable materials'!$F$6:$G$10,2,0))</f>
        <v>0</v>
      </c>
      <c r="Q448" s="165">
        <f t="shared" si="7"/>
        <v>0</v>
      </c>
    </row>
    <row r="449" spans="2:17" x14ac:dyDescent="0.35">
      <c r="B449" s="4"/>
      <c r="C449" s="4"/>
      <c r="D449" s="10"/>
      <c r="E449" s="10"/>
      <c r="F449" s="10"/>
      <c r="G449" s="16"/>
      <c r="H449" s="16"/>
      <c r="I449" s="16"/>
      <c r="J449" s="16"/>
      <c r="K449" s="16"/>
      <c r="L449" s="16"/>
      <c r="M449" s="19"/>
      <c r="N449" s="88"/>
      <c r="O449" s="87"/>
      <c r="P449" s="159">
        <f>$G449+$H449+$L449+IF(ISBLANK($E449),0,$F449*VLOOKUP($E449,'INFO_Recyclable materials'!$F$6:$G$10,2,0))</f>
        <v>0</v>
      </c>
      <c r="Q449" s="165">
        <f t="shared" si="7"/>
        <v>0</v>
      </c>
    </row>
    <row r="450" spans="2:17" x14ac:dyDescent="0.35">
      <c r="B450" s="4"/>
      <c r="C450" s="4"/>
      <c r="D450" s="10"/>
      <c r="E450" s="10"/>
      <c r="F450" s="10"/>
      <c r="G450" s="16"/>
      <c r="H450" s="16"/>
      <c r="I450" s="16"/>
      <c r="J450" s="16"/>
      <c r="K450" s="16"/>
      <c r="L450" s="16"/>
      <c r="M450" s="19"/>
      <c r="N450" s="88"/>
      <c r="O450" s="87"/>
      <c r="P450" s="159">
        <f>$G450+$H450+$L450+IF(ISBLANK($E450),0,$F450*VLOOKUP($E450,'INFO_Recyclable materials'!$F$6:$G$10,2,0))</f>
        <v>0</v>
      </c>
      <c r="Q450" s="165">
        <f t="shared" si="7"/>
        <v>0</v>
      </c>
    </row>
    <row r="451" spans="2:17" x14ac:dyDescent="0.35">
      <c r="B451" s="4"/>
      <c r="C451" s="4"/>
      <c r="D451" s="10"/>
      <c r="E451" s="10"/>
      <c r="F451" s="10"/>
      <c r="G451" s="16"/>
      <c r="H451" s="16"/>
      <c r="I451" s="16"/>
      <c r="J451" s="16"/>
      <c r="K451" s="16"/>
      <c r="L451" s="16"/>
      <c r="M451" s="19"/>
      <c r="N451" s="88"/>
      <c r="O451" s="87"/>
      <c r="P451" s="159">
        <f>$G451+$H451+$L451+IF(ISBLANK($E451),0,$F451*VLOOKUP($E451,'INFO_Recyclable materials'!$F$6:$G$10,2,0))</f>
        <v>0</v>
      </c>
      <c r="Q451" s="165">
        <f t="shared" si="7"/>
        <v>0</v>
      </c>
    </row>
    <row r="452" spans="2:17" x14ac:dyDescent="0.35">
      <c r="B452" s="4"/>
      <c r="C452" s="4"/>
      <c r="D452" s="10"/>
      <c r="E452" s="10"/>
      <c r="F452" s="10"/>
      <c r="G452" s="16"/>
      <c r="H452" s="16"/>
      <c r="I452" s="16"/>
      <c r="J452" s="16"/>
      <c r="K452" s="16"/>
      <c r="L452" s="16"/>
      <c r="M452" s="19"/>
      <c r="N452" s="88"/>
      <c r="O452" s="87"/>
      <c r="P452" s="159">
        <f>$G452+$H452+$L452+IF(ISBLANK($E452),0,$F452*VLOOKUP($E452,'INFO_Recyclable materials'!$F$6:$G$10,2,0))</f>
        <v>0</v>
      </c>
      <c r="Q452" s="165">
        <f t="shared" si="7"/>
        <v>0</v>
      </c>
    </row>
    <row r="453" spans="2:17" x14ac:dyDescent="0.35">
      <c r="B453" s="4"/>
      <c r="C453" s="4"/>
      <c r="D453" s="10"/>
      <c r="E453" s="10"/>
      <c r="F453" s="10"/>
      <c r="G453" s="16"/>
      <c r="H453" s="16"/>
      <c r="I453" s="16"/>
      <c r="J453" s="16"/>
      <c r="K453" s="16"/>
      <c r="L453" s="16"/>
      <c r="M453" s="19"/>
      <c r="N453" s="88"/>
      <c r="O453" s="87"/>
      <c r="P453" s="159">
        <f>$G453+$H453+$L453+IF(ISBLANK($E453),0,$F453*VLOOKUP($E453,'INFO_Recyclable materials'!$F$6:$G$10,2,0))</f>
        <v>0</v>
      </c>
      <c r="Q453" s="165">
        <f t="shared" si="7"/>
        <v>0</v>
      </c>
    </row>
    <row r="454" spans="2:17" x14ac:dyDescent="0.35">
      <c r="B454" s="4"/>
      <c r="C454" s="4"/>
      <c r="D454" s="10"/>
      <c r="E454" s="10"/>
      <c r="F454" s="10"/>
      <c r="G454" s="16"/>
      <c r="H454" s="16"/>
      <c r="I454" s="16"/>
      <c r="J454" s="16"/>
      <c r="K454" s="16"/>
      <c r="L454" s="16"/>
      <c r="M454" s="19"/>
      <c r="N454" s="88"/>
      <c r="O454" s="87"/>
      <c r="P454" s="159">
        <f>$G454+$H454+$L454+IF(ISBLANK($E454),0,$F454*VLOOKUP($E454,'INFO_Recyclable materials'!$F$6:$G$10,2,0))</f>
        <v>0</v>
      </c>
      <c r="Q454" s="165">
        <f t="shared" si="7"/>
        <v>0</v>
      </c>
    </row>
    <row r="455" spans="2:17" x14ac:dyDescent="0.35">
      <c r="B455" s="4"/>
      <c r="C455" s="4"/>
      <c r="D455" s="10"/>
      <c r="E455" s="10"/>
      <c r="F455" s="10"/>
      <c r="G455" s="16"/>
      <c r="H455" s="16"/>
      <c r="I455" s="16"/>
      <c r="J455" s="16"/>
      <c r="K455" s="16"/>
      <c r="L455" s="16"/>
      <c r="M455" s="19"/>
      <c r="N455" s="88"/>
      <c r="O455" s="87"/>
      <c r="P455" s="159">
        <f>$G455+$H455+$L455+IF(ISBLANK($E455),0,$F455*VLOOKUP($E455,'INFO_Recyclable materials'!$F$6:$G$10,2,0))</f>
        <v>0</v>
      </c>
      <c r="Q455" s="165">
        <f t="shared" si="7"/>
        <v>0</v>
      </c>
    </row>
    <row r="456" spans="2:17" x14ac:dyDescent="0.35">
      <c r="B456" s="4"/>
      <c r="C456" s="4"/>
      <c r="D456" s="10"/>
      <c r="E456" s="10"/>
      <c r="F456" s="10"/>
      <c r="G456" s="16"/>
      <c r="H456" s="16"/>
      <c r="I456" s="16"/>
      <c r="J456" s="16"/>
      <c r="K456" s="16"/>
      <c r="L456" s="16"/>
      <c r="M456" s="19"/>
      <c r="N456" s="88"/>
      <c r="O456" s="87"/>
      <c r="P456" s="159">
        <f>$G456+$H456+$L456+IF(ISBLANK($E456),0,$F456*VLOOKUP($E456,'INFO_Recyclable materials'!$F$6:$G$10,2,0))</f>
        <v>0</v>
      </c>
      <c r="Q456" s="165">
        <f t="shared" si="7"/>
        <v>0</v>
      </c>
    </row>
    <row r="457" spans="2:17" x14ac:dyDescent="0.35">
      <c r="B457" s="4"/>
      <c r="C457" s="4"/>
      <c r="D457" s="10"/>
      <c r="E457" s="10"/>
      <c r="F457" s="10"/>
      <c r="G457" s="16"/>
      <c r="H457" s="16"/>
      <c r="I457" s="16"/>
      <c r="J457" s="16"/>
      <c r="K457" s="16"/>
      <c r="L457" s="16"/>
      <c r="M457" s="19"/>
      <c r="N457" s="88"/>
      <c r="O457" s="87"/>
      <c r="P457" s="159">
        <f>$G457+$H457+$L457+IF(ISBLANK($E457),0,$F457*VLOOKUP($E457,'INFO_Recyclable materials'!$F$6:$G$10,2,0))</f>
        <v>0</v>
      </c>
      <c r="Q457" s="165">
        <f t="shared" si="7"/>
        <v>0</v>
      </c>
    </row>
    <row r="458" spans="2:17" x14ac:dyDescent="0.35">
      <c r="B458" s="4"/>
      <c r="C458" s="4"/>
      <c r="D458" s="10"/>
      <c r="E458" s="10"/>
      <c r="F458" s="10"/>
      <c r="G458" s="16"/>
      <c r="H458" s="16"/>
      <c r="I458" s="16"/>
      <c r="J458" s="16"/>
      <c r="K458" s="16"/>
      <c r="L458" s="16"/>
      <c r="M458" s="19"/>
      <c r="N458" s="88"/>
      <c r="O458" s="87"/>
      <c r="P458" s="159">
        <f>$G458+$H458+$L458+IF(ISBLANK($E458),0,$F458*VLOOKUP($E458,'INFO_Recyclable materials'!$F$6:$G$10,2,0))</f>
        <v>0</v>
      </c>
      <c r="Q458" s="165">
        <f t="shared" si="7"/>
        <v>0</v>
      </c>
    </row>
    <row r="459" spans="2:17" x14ac:dyDescent="0.35">
      <c r="B459" s="4"/>
      <c r="C459" s="4"/>
      <c r="D459" s="10"/>
      <c r="E459" s="10"/>
      <c r="F459" s="10"/>
      <c r="G459" s="16"/>
      <c r="H459" s="16"/>
      <c r="I459" s="16"/>
      <c r="J459" s="16"/>
      <c r="K459" s="16"/>
      <c r="L459" s="16"/>
      <c r="M459" s="19"/>
      <c r="N459" s="88"/>
      <c r="O459" s="87"/>
      <c r="P459" s="159">
        <f>$G459+$H459+$L459+IF(ISBLANK($E459),0,$F459*VLOOKUP($E459,'INFO_Recyclable materials'!$F$6:$G$10,2,0))</f>
        <v>0</v>
      </c>
      <c r="Q459" s="165">
        <f t="shared" si="7"/>
        <v>0</v>
      </c>
    </row>
    <row r="460" spans="2:17" x14ac:dyDescent="0.35">
      <c r="B460" s="4"/>
      <c r="C460" s="4"/>
      <c r="D460" s="10"/>
      <c r="E460" s="10"/>
      <c r="F460" s="10"/>
      <c r="G460" s="16"/>
      <c r="H460" s="16"/>
      <c r="I460" s="16"/>
      <c r="J460" s="16"/>
      <c r="K460" s="16"/>
      <c r="L460" s="16"/>
      <c r="M460" s="19"/>
      <c r="N460" s="88"/>
      <c r="O460" s="87"/>
      <c r="P460" s="159">
        <f>$G460+$H460+$L460+IF(ISBLANK($E460),0,$F460*VLOOKUP($E460,'INFO_Recyclable materials'!$F$6:$G$10,2,0))</f>
        <v>0</v>
      </c>
      <c r="Q460" s="165">
        <f t="shared" si="7"/>
        <v>0</v>
      </c>
    </row>
    <row r="461" spans="2:17" x14ac:dyDescent="0.35">
      <c r="B461" s="4"/>
      <c r="C461" s="4"/>
      <c r="D461" s="10"/>
      <c r="E461" s="10"/>
      <c r="F461" s="10"/>
      <c r="G461" s="16"/>
      <c r="H461" s="16"/>
      <c r="I461" s="16"/>
      <c r="J461" s="16"/>
      <c r="K461" s="16"/>
      <c r="L461" s="16"/>
      <c r="M461" s="19"/>
      <c r="N461" s="88"/>
      <c r="O461" s="87"/>
      <c r="P461" s="159">
        <f>$G461+$H461+$L461+IF(ISBLANK($E461),0,$F461*VLOOKUP($E461,'INFO_Recyclable materials'!$F$6:$G$10,2,0))</f>
        <v>0</v>
      </c>
      <c r="Q461" s="165">
        <f t="shared" si="7"/>
        <v>0</v>
      </c>
    </row>
    <row r="462" spans="2:17" x14ac:dyDescent="0.35">
      <c r="B462" s="4"/>
      <c r="C462" s="4"/>
      <c r="D462" s="10"/>
      <c r="E462" s="10"/>
      <c r="F462" s="10"/>
      <c r="G462" s="16"/>
      <c r="H462" s="16"/>
      <c r="I462" s="16"/>
      <c r="J462" s="16"/>
      <c r="K462" s="16"/>
      <c r="L462" s="16"/>
      <c r="M462" s="19"/>
      <c r="N462" s="88"/>
      <c r="O462" s="87"/>
      <c r="P462" s="159">
        <f>$G462+$H462+$L462+IF(ISBLANK($E462),0,$F462*VLOOKUP($E462,'INFO_Recyclable materials'!$F$6:$G$10,2,0))</f>
        <v>0</v>
      </c>
      <c r="Q462" s="165">
        <f t="shared" si="7"/>
        <v>0</v>
      </c>
    </row>
    <row r="463" spans="2:17" x14ac:dyDescent="0.35">
      <c r="B463" s="4"/>
      <c r="C463" s="4"/>
      <c r="D463" s="10"/>
      <c r="E463" s="10"/>
      <c r="F463" s="10"/>
      <c r="G463" s="16"/>
      <c r="H463" s="16"/>
      <c r="I463" s="16"/>
      <c r="J463" s="16"/>
      <c r="K463" s="16"/>
      <c r="L463" s="16"/>
      <c r="M463" s="19"/>
      <c r="N463" s="88"/>
      <c r="O463" s="87"/>
      <c r="P463" s="159">
        <f>$G463+$H463+$L463+IF(ISBLANK($E463),0,$F463*VLOOKUP($E463,'INFO_Recyclable materials'!$F$6:$G$10,2,0))</f>
        <v>0</v>
      </c>
      <c r="Q463" s="165">
        <f t="shared" si="7"/>
        <v>0</v>
      </c>
    </row>
    <row r="464" spans="2:17" x14ac:dyDescent="0.35">
      <c r="B464" s="4"/>
      <c r="C464" s="4"/>
      <c r="D464" s="10"/>
      <c r="E464" s="10"/>
      <c r="F464" s="10"/>
      <c r="G464" s="16"/>
      <c r="H464" s="16"/>
      <c r="I464" s="16"/>
      <c r="J464" s="16"/>
      <c r="K464" s="16"/>
      <c r="L464" s="16"/>
      <c r="M464" s="19"/>
      <c r="N464" s="88"/>
      <c r="O464" s="87"/>
      <c r="P464" s="159">
        <f>$G464+$H464+$L464+IF(ISBLANK($E464),0,$F464*VLOOKUP($E464,'INFO_Recyclable materials'!$F$6:$G$10,2,0))</f>
        <v>0</v>
      </c>
      <c r="Q464" s="165">
        <f t="shared" ref="Q464:Q527" si="8">SUM(J464:N464)</f>
        <v>0</v>
      </c>
    </row>
    <row r="465" spans="2:17" x14ac:dyDescent="0.35">
      <c r="B465" s="4"/>
      <c r="C465" s="4"/>
      <c r="D465" s="10"/>
      <c r="E465" s="10"/>
      <c r="F465" s="10"/>
      <c r="G465" s="16"/>
      <c r="H465" s="16"/>
      <c r="I465" s="16"/>
      <c r="J465" s="16"/>
      <c r="K465" s="16"/>
      <c r="L465" s="16"/>
      <c r="M465" s="19"/>
      <c r="N465" s="88"/>
      <c r="O465" s="87"/>
      <c r="P465" s="159">
        <f>$G465+$H465+$L465+IF(ISBLANK($E465),0,$F465*VLOOKUP($E465,'INFO_Recyclable materials'!$F$6:$G$10,2,0))</f>
        <v>0</v>
      </c>
      <c r="Q465" s="165">
        <f t="shared" si="8"/>
        <v>0</v>
      </c>
    </row>
    <row r="466" spans="2:17" x14ac:dyDescent="0.35">
      <c r="B466" s="4"/>
      <c r="C466" s="4"/>
      <c r="D466" s="10"/>
      <c r="E466" s="10"/>
      <c r="F466" s="10"/>
      <c r="G466" s="16"/>
      <c r="H466" s="16"/>
      <c r="I466" s="16"/>
      <c r="J466" s="16"/>
      <c r="K466" s="16"/>
      <c r="L466" s="16"/>
      <c r="M466" s="19"/>
      <c r="N466" s="88"/>
      <c r="O466" s="87"/>
      <c r="P466" s="159">
        <f>$G466+$H466+$L466+IF(ISBLANK($E466),0,$F466*VLOOKUP($E466,'INFO_Recyclable materials'!$F$6:$G$10,2,0))</f>
        <v>0</v>
      </c>
      <c r="Q466" s="165">
        <f t="shared" si="8"/>
        <v>0</v>
      </c>
    </row>
    <row r="467" spans="2:17" x14ac:dyDescent="0.35">
      <c r="B467" s="4"/>
      <c r="C467" s="4"/>
      <c r="D467" s="10"/>
      <c r="E467" s="10"/>
      <c r="F467" s="10"/>
      <c r="G467" s="16"/>
      <c r="H467" s="16"/>
      <c r="I467" s="16"/>
      <c r="J467" s="16"/>
      <c r="K467" s="16"/>
      <c r="L467" s="16"/>
      <c r="M467" s="19"/>
      <c r="N467" s="88"/>
      <c r="O467" s="87"/>
      <c r="P467" s="159">
        <f>$G467+$H467+$L467+IF(ISBLANK($E467),0,$F467*VLOOKUP($E467,'INFO_Recyclable materials'!$F$6:$G$10,2,0))</f>
        <v>0</v>
      </c>
      <c r="Q467" s="165">
        <f t="shared" si="8"/>
        <v>0</v>
      </c>
    </row>
    <row r="468" spans="2:17" x14ac:dyDescent="0.35">
      <c r="B468" s="4"/>
      <c r="C468" s="4"/>
      <c r="D468" s="10"/>
      <c r="E468" s="10"/>
      <c r="F468" s="10"/>
      <c r="G468" s="16"/>
      <c r="H468" s="16"/>
      <c r="I468" s="16"/>
      <c r="J468" s="16"/>
      <c r="K468" s="16"/>
      <c r="L468" s="16"/>
      <c r="M468" s="19"/>
      <c r="N468" s="88"/>
      <c r="O468" s="87"/>
      <c r="P468" s="159">
        <f>$G468+$H468+$L468+IF(ISBLANK($E468),0,$F468*VLOOKUP($E468,'INFO_Recyclable materials'!$F$6:$G$10,2,0))</f>
        <v>0</v>
      </c>
      <c r="Q468" s="165">
        <f t="shared" si="8"/>
        <v>0</v>
      </c>
    </row>
    <row r="469" spans="2:17" x14ac:dyDescent="0.35">
      <c r="B469" s="4"/>
      <c r="C469" s="4"/>
      <c r="D469" s="10"/>
      <c r="E469" s="10"/>
      <c r="F469" s="10"/>
      <c r="G469" s="16"/>
      <c r="H469" s="16"/>
      <c r="I469" s="16"/>
      <c r="J469" s="16"/>
      <c r="K469" s="16"/>
      <c r="L469" s="16"/>
      <c r="M469" s="19"/>
      <c r="N469" s="88"/>
      <c r="O469" s="87"/>
      <c r="P469" s="159">
        <f>$G469+$H469+$L469+IF(ISBLANK($E469),0,$F469*VLOOKUP($E469,'INFO_Recyclable materials'!$F$6:$G$10,2,0))</f>
        <v>0</v>
      </c>
      <c r="Q469" s="165">
        <f t="shared" si="8"/>
        <v>0</v>
      </c>
    </row>
    <row r="470" spans="2:17" x14ac:dyDescent="0.35">
      <c r="B470" s="4"/>
      <c r="C470" s="4"/>
      <c r="D470" s="10"/>
      <c r="E470" s="10"/>
      <c r="F470" s="10"/>
      <c r="G470" s="16"/>
      <c r="H470" s="16"/>
      <c r="I470" s="16"/>
      <c r="J470" s="16"/>
      <c r="K470" s="16"/>
      <c r="L470" s="16"/>
      <c r="M470" s="19"/>
      <c r="N470" s="88"/>
      <c r="O470" s="87"/>
      <c r="P470" s="159">
        <f>$G470+$H470+$L470+IF(ISBLANK($E470),0,$F470*VLOOKUP($E470,'INFO_Recyclable materials'!$F$6:$G$10,2,0))</f>
        <v>0</v>
      </c>
      <c r="Q470" s="165">
        <f t="shared" si="8"/>
        <v>0</v>
      </c>
    </row>
    <row r="471" spans="2:17" x14ac:dyDescent="0.35">
      <c r="B471" s="4"/>
      <c r="C471" s="4"/>
      <c r="D471" s="10"/>
      <c r="E471" s="10"/>
      <c r="F471" s="10"/>
      <c r="G471" s="16"/>
      <c r="H471" s="16"/>
      <c r="I471" s="16"/>
      <c r="J471" s="16"/>
      <c r="K471" s="16"/>
      <c r="L471" s="16"/>
      <c r="M471" s="19"/>
      <c r="N471" s="88"/>
      <c r="O471" s="87"/>
      <c r="P471" s="159">
        <f>$G471+$H471+$L471+IF(ISBLANK($E471),0,$F471*VLOOKUP($E471,'INFO_Recyclable materials'!$F$6:$G$10,2,0))</f>
        <v>0</v>
      </c>
      <c r="Q471" s="165">
        <f t="shared" si="8"/>
        <v>0</v>
      </c>
    </row>
    <row r="472" spans="2:17" x14ac:dyDescent="0.35">
      <c r="B472" s="4"/>
      <c r="C472" s="4"/>
      <c r="D472" s="10"/>
      <c r="E472" s="10"/>
      <c r="F472" s="10"/>
      <c r="G472" s="16"/>
      <c r="H472" s="16"/>
      <c r="I472" s="16"/>
      <c r="J472" s="16"/>
      <c r="K472" s="16"/>
      <c r="L472" s="16"/>
      <c r="M472" s="19"/>
      <c r="N472" s="88"/>
      <c r="O472" s="87"/>
      <c r="P472" s="159">
        <f>$G472+$H472+$L472+IF(ISBLANK($E472),0,$F472*VLOOKUP($E472,'INFO_Recyclable materials'!$F$6:$G$10,2,0))</f>
        <v>0</v>
      </c>
      <c r="Q472" s="165">
        <f t="shared" si="8"/>
        <v>0</v>
      </c>
    </row>
    <row r="473" spans="2:17" x14ac:dyDescent="0.35">
      <c r="B473" s="4"/>
      <c r="C473" s="4"/>
      <c r="D473" s="10"/>
      <c r="E473" s="10"/>
      <c r="F473" s="10"/>
      <c r="G473" s="16"/>
      <c r="H473" s="16"/>
      <c r="I473" s="16"/>
      <c r="J473" s="16"/>
      <c r="K473" s="16"/>
      <c r="L473" s="16"/>
      <c r="M473" s="19"/>
      <c r="N473" s="88"/>
      <c r="O473" s="87"/>
      <c r="P473" s="159">
        <f>$G473+$H473+$L473+IF(ISBLANK($E473),0,$F473*VLOOKUP($E473,'INFO_Recyclable materials'!$F$6:$G$10,2,0))</f>
        <v>0</v>
      </c>
      <c r="Q473" s="165">
        <f t="shared" si="8"/>
        <v>0</v>
      </c>
    </row>
    <row r="474" spans="2:17" x14ac:dyDescent="0.35">
      <c r="B474" s="4"/>
      <c r="C474" s="4"/>
      <c r="D474" s="10"/>
      <c r="E474" s="10"/>
      <c r="F474" s="10"/>
      <c r="G474" s="16"/>
      <c r="H474" s="16"/>
      <c r="I474" s="16"/>
      <c r="J474" s="16"/>
      <c r="K474" s="16"/>
      <c r="L474" s="16"/>
      <c r="M474" s="19"/>
      <c r="N474" s="88"/>
      <c r="O474" s="87"/>
      <c r="P474" s="159">
        <f>$G474+$H474+$L474+IF(ISBLANK($E474),0,$F474*VLOOKUP($E474,'INFO_Recyclable materials'!$F$6:$G$10,2,0))</f>
        <v>0</v>
      </c>
      <c r="Q474" s="165">
        <f t="shared" si="8"/>
        <v>0</v>
      </c>
    </row>
    <row r="475" spans="2:17" x14ac:dyDescent="0.35">
      <c r="B475" s="4"/>
      <c r="C475" s="4"/>
      <c r="D475" s="10"/>
      <c r="E475" s="10"/>
      <c r="F475" s="10"/>
      <c r="G475" s="16"/>
      <c r="H475" s="16"/>
      <c r="I475" s="16"/>
      <c r="J475" s="16"/>
      <c r="K475" s="16"/>
      <c r="L475" s="16"/>
      <c r="M475" s="19"/>
      <c r="N475" s="88"/>
      <c r="O475" s="87"/>
      <c r="P475" s="159">
        <f>$G475+$H475+$L475+IF(ISBLANK($E475),0,$F475*VLOOKUP($E475,'INFO_Recyclable materials'!$F$6:$G$10,2,0))</f>
        <v>0</v>
      </c>
      <c r="Q475" s="165">
        <f t="shared" si="8"/>
        <v>0</v>
      </c>
    </row>
    <row r="476" spans="2:17" x14ac:dyDescent="0.35">
      <c r="B476" s="4"/>
      <c r="C476" s="4"/>
      <c r="D476" s="10"/>
      <c r="E476" s="10"/>
      <c r="F476" s="10"/>
      <c r="G476" s="16"/>
      <c r="H476" s="16"/>
      <c r="I476" s="16"/>
      <c r="J476" s="16"/>
      <c r="K476" s="16"/>
      <c r="L476" s="16"/>
      <c r="M476" s="19"/>
      <c r="N476" s="88"/>
      <c r="O476" s="87"/>
      <c r="P476" s="159">
        <f>$G476+$H476+$L476+IF(ISBLANK($E476),0,$F476*VLOOKUP($E476,'INFO_Recyclable materials'!$F$6:$G$10,2,0))</f>
        <v>0</v>
      </c>
      <c r="Q476" s="165">
        <f t="shared" si="8"/>
        <v>0</v>
      </c>
    </row>
    <row r="477" spans="2:17" x14ac:dyDescent="0.35">
      <c r="B477" s="4"/>
      <c r="C477" s="4"/>
      <c r="D477" s="10"/>
      <c r="E477" s="10"/>
      <c r="F477" s="10"/>
      <c r="G477" s="16"/>
      <c r="H477" s="16"/>
      <c r="I477" s="16"/>
      <c r="J477" s="16"/>
      <c r="K477" s="16"/>
      <c r="L477" s="16"/>
      <c r="M477" s="19"/>
      <c r="N477" s="88"/>
      <c r="O477" s="87"/>
      <c r="P477" s="159">
        <f>$G477+$H477+$L477+IF(ISBLANK($E477),0,$F477*VLOOKUP($E477,'INFO_Recyclable materials'!$F$6:$G$10,2,0))</f>
        <v>0</v>
      </c>
      <c r="Q477" s="165">
        <f t="shared" si="8"/>
        <v>0</v>
      </c>
    </row>
    <row r="478" spans="2:17" x14ac:dyDescent="0.35">
      <c r="B478" s="4"/>
      <c r="C478" s="4"/>
      <c r="D478" s="10"/>
      <c r="E478" s="10"/>
      <c r="F478" s="10"/>
      <c r="G478" s="16"/>
      <c r="H478" s="16"/>
      <c r="I478" s="16"/>
      <c r="J478" s="16"/>
      <c r="K478" s="16"/>
      <c r="L478" s="16"/>
      <c r="M478" s="19"/>
      <c r="N478" s="88"/>
      <c r="O478" s="87"/>
      <c r="P478" s="159">
        <f>$G478+$H478+$L478+IF(ISBLANK($E478),0,$F478*VLOOKUP($E478,'INFO_Recyclable materials'!$F$6:$G$10,2,0))</f>
        <v>0</v>
      </c>
      <c r="Q478" s="165">
        <f t="shared" si="8"/>
        <v>0</v>
      </c>
    </row>
    <row r="479" spans="2:17" x14ac:dyDescent="0.35">
      <c r="B479" s="4"/>
      <c r="C479" s="4"/>
      <c r="D479" s="10"/>
      <c r="E479" s="10"/>
      <c r="F479" s="10"/>
      <c r="G479" s="16"/>
      <c r="H479" s="16"/>
      <c r="I479" s="16"/>
      <c r="J479" s="16"/>
      <c r="K479" s="16"/>
      <c r="L479" s="16"/>
      <c r="M479" s="19"/>
      <c r="N479" s="88"/>
      <c r="O479" s="87"/>
      <c r="P479" s="159">
        <f>$G479+$H479+$L479+IF(ISBLANK($E479),0,$F479*VLOOKUP($E479,'INFO_Recyclable materials'!$F$6:$G$10,2,0))</f>
        <v>0</v>
      </c>
      <c r="Q479" s="165">
        <f t="shared" si="8"/>
        <v>0</v>
      </c>
    </row>
    <row r="480" spans="2:17" x14ac:dyDescent="0.35">
      <c r="B480" s="4"/>
      <c r="C480" s="4"/>
      <c r="D480" s="10"/>
      <c r="E480" s="10"/>
      <c r="F480" s="10"/>
      <c r="G480" s="16"/>
      <c r="H480" s="16"/>
      <c r="I480" s="16"/>
      <c r="J480" s="16"/>
      <c r="K480" s="16"/>
      <c r="L480" s="16"/>
      <c r="M480" s="19"/>
      <c r="N480" s="88"/>
      <c r="O480" s="87"/>
      <c r="P480" s="159">
        <f>$G480+$H480+$L480+IF(ISBLANK($E480),0,$F480*VLOOKUP($E480,'INFO_Recyclable materials'!$F$6:$G$10,2,0))</f>
        <v>0</v>
      </c>
      <c r="Q480" s="165">
        <f t="shared" si="8"/>
        <v>0</v>
      </c>
    </row>
    <row r="481" spans="2:17" x14ac:dyDescent="0.35">
      <c r="B481" s="4"/>
      <c r="C481" s="4"/>
      <c r="D481" s="10"/>
      <c r="E481" s="10"/>
      <c r="F481" s="10"/>
      <c r="G481" s="16"/>
      <c r="H481" s="16"/>
      <c r="I481" s="16"/>
      <c r="J481" s="16"/>
      <c r="K481" s="16"/>
      <c r="L481" s="16"/>
      <c r="M481" s="19"/>
      <c r="N481" s="88"/>
      <c r="O481" s="87"/>
      <c r="P481" s="159">
        <f>$G481+$H481+$L481+IF(ISBLANK($E481),0,$F481*VLOOKUP($E481,'INFO_Recyclable materials'!$F$6:$G$10,2,0))</f>
        <v>0</v>
      </c>
      <c r="Q481" s="165">
        <f t="shared" si="8"/>
        <v>0</v>
      </c>
    </row>
    <row r="482" spans="2:17" x14ac:dyDescent="0.35">
      <c r="B482" s="4"/>
      <c r="C482" s="4"/>
      <c r="D482" s="10"/>
      <c r="E482" s="10"/>
      <c r="F482" s="10"/>
      <c r="G482" s="16"/>
      <c r="H482" s="16"/>
      <c r="I482" s="16"/>
      <c r="J482" s="16"/>
      <c r="K482" s="16"/>
      <c r="L482" s="16"/>
      <c r="M482" s="19"/>
      <c r="N482" s="88"/>
      <c r="O482" s="87"/>
      <c r="P482" s="159">
        <f>$G482+$H482+$L482+IF(ISBLANK($E482),0,$F482*VLOOKUP($E482,'INFO_Recyclable materials'!$F$6:$G$10,2,0))</f>
        <v>0</v>
      </c>
      <c r="Q482" s="165">
        <f t="shared" si="8"/>
        <v>0</v>
      </c>
    </row>
    <row r="483" spans="2:17" x14ac:dyDescent="0.35">
      <c r="B483" s="4"/>
      <c r="C483" s="4"/>
      <c r="D483" s="10"/>
      <c r="E483" s="10"/>
      <c r="F483" s="10"/>
      <c r="G483" s="16"/>
      <c r="H483" s="16"/>
      <c r="I483" s="16"/>
      <c r="J483" s="16"/>
      <c r="K483" s="16"/>
      <c r="L483" s="16"/>
      <c r="M483" s="19"/>
      <c r="N483" s="88"/>
      <c r="O483" s="87"/>
      <c r="P483" s="159">
        <f>$G483+$H483+$L483+IF(ISBLANK($E483),0,$F483*VLOOKUP($E483,'INFO_Recyclable materials'!$F$6:$G$10,2,0))</f>
        <v>0</v>
      </c>
      <c r="Q483" s="165">
        <f t="shared" si="8"/>
        <v>0</v>
      </c>
    </row>
    <row r="484" spans="2:17" x14ac:dyDescent="0.35">
      <c r="B484" s="4"/>
      <c r="C484" s="4"/>
      <c r="D484" s="10"/>
      <c r="E484" s="10"/>
      <c r="F484" s="10"/>
      <c r="G484" s="16"/>
      <c r="H484" s="16"/>
      <c r="I484" s="16"/>
      <c r="J484" s="16"/>
      <c r="K484" s="16"/>
      <c r="L484" s="16"/>
      <c r="M484" s="19"/>
      <c r="N484" s="88"/>
      <c r="O484" s="87"/>
      <c r="P484" s="159">
        <f>$G484+$H484+$L484+IF(ISBLANK($E484),0,$F484*VLOOKUP($E484,'INFO_Recyclable materials'!$F$6:$G$10,2,0))</f>
        <v>0</v>
      </c>
      <c r="Q484" s="165">
        <f t="shared" si="8"/>
        <v>0</v>
      </c>
    </row>
    <row r="485" spans="2:17" x14ac:dyDescent="0.35">
      <c r="B485" s="4"/>
      <c r="C485" s="4"/>
      <c r="D485" s="10"/>
      <c r="E485" s="10"/>
      <c r="F485" s="10"/>
      <c r="G485" s="16"/>
      <c r="H485" s="16"/>
      <c r="I485" s="16"/>
      <c r="J485" s="16"/>
      <c r="K485" s="16"/>
      <c r="L485" s="16"/>
      <c r="M485" s="19"/>
      <c r="N485" s="88"/>
      <c r="O485" s="87"/>
      <c r="P485" s="159">
        <f>$G485+$H485+$L485+IF(ISBLANK($E485),0,$F485*VLOOKUP($E485,'INFO_Recyclable materials'!$F$6:$G$10,2,0))</f>
        <v>0</v>
      </c>
      <c r="Q485" s="165">
        <f t="shared" si="8"/>
        <v>0</v>
      </c>
    </row>
    <row r="486" spans="2:17" x14ac:dyDescent="0.35">
      <c r="B486" s="4"/>
      <c r="C486" s="4"/>
      <c r="D486" s="10"/>
      <c r="E486" s="10"/>
      <c r="F486" s="10"/>
      <c r="G486" s="16"/>
      <c r="H486" s="16"/>
      <c r="I486" s="16"/>
      <c r="J486" s="16"/>
      <c r="K486" s="16"/>
      <c r="L486" s="16"/>
      <c r="M486" s="19"/>
      <c r="N486" s="88"/>
      <c r="O486" s="87"/>
      <c r="P486" s="159">
        <f>$G486+$H486+$L486+IF(ISBLANK($E486),0,$F486*VLOOKUP($E486,'INFO_Recyclable materials'!$F$6:$G$10,2,0))</f>
        <v>0</v>
      </c>
      <c r="Q486" s="165">
        <f t="shared" si="8"/>
        <v>0</v>
      </c>
    </row>
    <row r="487" spans="2:17" x14ac:dyDescent="0.35">
      <c r="B487" s="4"/>
      <c r="C487" s="4"/>
      <c r="D487" s="10"/>
      <c r="E487" s="10"/>
      <c r="F487" s="10"/>
      <c r="G487" s="16"/>
      <c r="H487" s="16"/>
      <c r="I487" s="16"/>
      <c r="J487" s="16"/>
      <c r="K487" s="16"/>
      <c r="L487" s="16"/>
      <c r="M487" s="19"/>
      <c r="N487" s="88"/>
      <c r="O487" s="87"/>
      <c r="P487" s="159">
        <f>$G487+$H487+$L487+IF(ISBLANK($E487),0,$F487*VLOOKUP($E487,'INFO_Recyclable materials'!$F$6:$G$10,2,0))</f>
        <v>0</v>
      </c>
      <c r="Q487" s="165">
        <f t="shared" si="8"/>
        <v>0</v>
      </c>
    </row>
    <row r="488" spans="2:17" x14ac:dyDescent="0.35">
      <c r="B488" s="4"/>
      <c r="C488" s="4"/>
      <c r="D488" s="10"/>
      <c r="E488" s="10"/>
      <c r="F488" s="10"/>
      <c r="G488" s="16"/>
      <c r="H488" s="16"/>
      <c r="I488" s="16"/>
      <c r="J488" s="16"/>
      <c r="K488" s="16"/>
      <c r="L488" s="16"/>
      <c r="M488" s="19"/>
      <c r="N488" s="88"/>
      <c r="O488" s="87"/>
      <c r="P488" s="159">
        <f>$G488+$H488+$L488+IF(ISBLANK($E488),0,$F488*VLOOKUP($E488,'INFO_Recyclable materials'!$F$6:$G$10,2,0))</f>
        <v>0</v>
      </c>
      <c r="Q488" s="165">
        <f t="shared" si="8"/>
        <v>0</v>
      </c>
    </row>
    <row r="489" spans="2:17" x14ac:dyDescent="0.35">
      <c r="B489" s="4"/>
      <c r="C489" s="4"/>
      <c r="D489" s="10"/>
      <c r="E489" s="10"/>
      <c r="F489" s="10"/>
      <c r="G489" s="16"/>
      <c r="H489" s="16"/>
      <c r="I489" s="16"/>
      <c r="J489" s="16"/>
      <c r="K489" s="16"/>
      <c r="L489" s="16"/>
      <c r="M489" s="19"/>
      <c r="N489" s="88"/>
      <c r="O489" s="87"/>
      <c r="P489" s="159">
        <f>$G489+$H489+$L489+IF(ISBLANK($E489),0,$F489*VLOOKUP($E489,'INFO_Recyclable materials'!$F$6:$G$10,2,0))</f>
        <v>0</v>
      </c>
      <c r="Q489" s="165">
        <f t="shared" si="8"/>
        <v>0</v>
      </c>
    </row>
    <row r="490" spans="2:17" x14ac:dyDescent="0.35">
      <c r="B490" s="4"/>
      <c r="C490" s="4"/>
      <c r="D490" s="10"/>
      <c r="E490" s="10"/>
      <c r="F490" s="10"/>
      <c r="G490" s="16"/>
      <c r="H490" s="16"/>
      <c r="I490" s="16"/>
      <c r="J490" s="16"/>
      <c r="K490" s="16"/>
      <c r="L490" s="16"/>
      <c r="M490" s="19"/>
      <c r="N490" s="88"/>
      <c r="O490" s="87"/>
      <c r="P490" s="159">
        <f>$G490+$H490+$L490+IF(ISBLANK($E490),0,$F490*VLOOKUP($E490,'INFO_Recyclable materials'!$F$6:$G$10,2,0))</f>
        <v>0</v>
      </c>
      <c r="Q490" s="165">
        <f t="shared" si="8"/>
        <v>0</v>
      </c>
    </row>
    <row r="491" spans="2:17" x14ac:dyDescent="0.35">
      <c r="B491" s="4"/>
      <c r="C491" s="4"/>
      <c r="D491" s="10"/>
      <c r="E491" s="10"/>
      <c r="F491" s="10"/>
      <c r="G491" s="16"/>
      <c r="H491" s="16"/>
      <c r="I491" s="16"/>
      <c r="J491" s="16"/>
      <c r="K491" s="16"/>
      <c r="L491" s="16"/>
      <c r="M491" s="19"/>
      <c r="N491" s="88"/>
      <c r="O491" s="87"/>
      <c r="P491" s="159">
        <f>$G491+$H491+$L491+IF(ISBLANK($E491),0,$F491*VLOOKUP($E491,'INFO_Recyclable materials'!$F$6:$G$10,2,0))</f>
        <v>0</v>
      </c>
      <c r="Q491" s="165">
        <f t="shared" si="8"/>
        <v>0</v>
      </c>
    </row>
    <row r="492" spans="2:17" x14ac:dyDescent="0.35">
      <c r="B492" s="4"/>
      <c r="C492" s="4"/>
      <c r="D492" s="10"/>
      <c r="E492" s="10"/>
      <c r="F492" s="10"/>
      <c r="G492" s="16"/>
      <c r="H492" s="16"/>
      <c r="I492" s="16"/>
      <c r="J492" s="16"/>
      <c r="K492" s="16"/>
      <c r="L492" s="16"/>
      <c r="M492" s="19"/>
      <c r="N492" s="88"/>
      <c r="O492" s="87"/>
      <c r="P492" s="159">
        <f>$G492+$H492+$L492+IF(ISBLANK($E492),0,$F492*VLOOKUP($E492,'INFO_Recyclable materials'!$F$6:$G$10,2,0))</f>
        <v>0</v>
      </c>
      <c r="Q492" s="165">
        <f t="shared" si="8"/>
        <v>0</v>
      </c>
    </row>
    <row r="493" spans="2:17" x14ac:dyDescent="0.35">
      <c r="B493" s="4"/>
      <c r="C493" s="4"/>
      <c r="D493" s="10"/>
      <c r="E493" s="10"/>
      <c r="F493" s="10"/>
      <c r="G493" s="16"/>
      <c r="H493" s="16"/>
      <c r="I493" s="16"/>
      <c r="J493" s="16"/>
      <c r="K493" s="16"/>
      <c r="L493" s="16"/>
      <c r="M493" s="19"/>
      <c r="N493" s="88"/>
      <c r="O493" s="87"/>
      <c r="P493" s="159">
        <f>$G493+$H493+$L493+IF(ISBLANK($E493),0,$F493*VLOOKUP($E493,'INFO_Recyclable materials'!$F$6:$G$10,2,0))</f>
        <v>0</v>
      </c>
      <c r="Q493" s="165">
        <f t="shared" si="8"/>
        <v>0</v>
      </c>
    </row>
    <row r="494" spans="2:17" x14ac:dyDescent="0.35">
      <c r="B494" s="4"/>
      <c r="C494" s="4"/>
      <c r="D494" s="10"/>
      <c r="E494" s="10"/>
      <c r="F494" s="10"/>
      <c r="G494" s="16"/>
      <c r="H494" s="16"/>
      <c r="I494" s="16"/>
      <c r="J494" s="16"/>
      <c r="K494" s="16"/>
      <c r="L494" s="16"/>
      <c r="M494" s="19"/>
      <c r="N494" s="88"/>
      <c r="O494" s="87"/>
      <c r="P494" s="159">
        <f>$G494+$H494+$L494+IF(ISBLANK($E494),0,$F494*VLOOKUP($E494,'INFO_Recyclable materials'!$F$6:$G$10,2,0))</f>
        <v>0</v>
      </c>
      <c r="Q494" s="165">
        <f t="shared" si="8"/>
        <v>0</v>
      </c>
    </row>
    <row r="495" spans="2:17" x14ac:dyDescent="0.35">
      <c r="B495" s="4"/>
      <c r="C495" s="4"/>
      <c r="D495" s="10"/>
      <c r="E495" s="10"/>
      <c r="F495" s="10"/>
      <c r="G495" s="16"/>
      <c r="H495" s="16"/>
      <c r="I495" s="16"/>
      <c r="J495" s="16"/>
      <c r="K495" s="16"/>
      <c r="L495" s="16"/>
      <c r="M495" s="19"/>
      <c r="N495" s="88"/>
      <c r="O495" s="87"/>
      <c r="P495" s="159">
        <f>$G495+$H495+$L495+IF(ISBLANK($E495),0,$F495*VLOOKUP($E495,'INFO_Recyclable materials'!$F$6:$G$10,2,0))</f>
        <v>0</v>
      </c>
      <c r="Q495" s="165">
        <f t="shared" si="8"/>
        <v>0</v>
      </c>
    </row>
    <row r="496" spans="2:17" x14ac:dyDescent="0.35">
      <c r="B496" s="4"/>
      <c r="C496" s="4"/>
      <c r="D496" s="10"/>
      <c r="E496" s="10"/>
      <c r="F496" s="10"/>
      <c r="G496" s="16"/>
      <c r="H496" s="16"/>
      <c r="I496" s="16"/>
      <c r="J496" s="16"/>
      <c r="K496" s="16"/>
      <c r="L496" s="16"/>
      <c r="M496" s="19"/>
      <c r="N496" s="88"/>
      <c r="O496" s="87"/>
      <c r="P496" s="159">
        <f>$G496+$H496+$L496+IF(ISBLANK($E496),0,$F496*VLOOKUP($E496,'INFO_Recyclable materials'!$F$6:$G$10,2,0))</f>
        <v>0</v>
      </c>
      <c r="Q496" s="165">
        <f t="shared" si="8"/>
        <v>0</v>
      </c>
    </row>
    <row r="497" spans="2:17" x14ac:dyDescent="0.35">
      <c r="B497" s="4"/>
      <c r="C497" s="4"/>
      <c r="D497" s="10"/>
      <c r="E497" s="10"/>
      <c r="F497" s="10"/>
      <c r="G497" s="16"/>
      <c r="H497" s="16"/>
      <c r="I497" s="16"/>
      <c r="J497" s="16"/>
      <c r="K497" s="16"/>
      <c r="L497" s="16"/>
      <c r="M497" s="19"/>
      <c r="N497" s="88"/>
      <c r="O497" s="87"/>
      <c r="P497" s="159">
        <f>$G497+$H497+$L497+IF(ISBLANK($E497),0,$F497*VLOOKUP($E497,'INFO_Recyclable materials'!$F$6:$G$10,2,0))</f>
        <v>0</v>
      </c>
      <c r="Q497" s="165">
        <f t="shared" si="8"/>
        <v>0</v>
      </c>
    </row>
    <row r="498" spans="2:17" x14ac:dyDescent="0.35">
      <c r="B498" s="4"/>
      <c r="C498" s="4"/>
      <c r="D498" s="10"/>
      <c r="E498" s="10"/>
      <c r="F498" s="10"/>
      <c r="G498" s="16"/>
      <c r="H498" s="16"/>
      <c r="I498" s="16"/>
      <c r="J498" s="16"/>
      <c r="K498" s="16"/>
      <c r="L498" s="16"/>
      <c r="M498" s="19"/>
      <c r="N498" s="88"/>
      <c r="O498" s="87"/>
      <c r="P498" s="159">
        <f>$G498+$H498+$L498+IF(ISBLANK($E498),0,$F498*VLOOKUP($E498,'INFO_Recyclable materials'!$F$6:$G$10,2,0))</f>
        <v>0</v>
      </c>
      <c r="Q498" s="165">
        <f t="shared" si="8"/>
        <v>0</v>
      </c>
    </row>
    <row r="499" spans="2:17" x14ac:dyDescent="0.35">
      <c r="B499" s="4"/>
      <c r="C499" s="4"/>
      <c r="D499" s="10"/>
      <c r="E499" s="10"/>
      <c r="F499" s="10"/>
      <c r="G499" s="16"/>
      <c r="H499" s="16"/>
      <c r="I499" s="16"/>
      <c r="J499" s="16"/>
      <c r="K499" s="16"/>
      <c r="L499" s="16"/>
      <c r="M499" s="19"/>
      <c r="N499" s="88"/>
      <c r="O499" s="87"/>
      <c r="P499" s="159">
        <f>$G499+$H499+$L499+IF(ISBLANK($E499),0,$F499*VLOOKUP($E499,'INFO_Recyclable materials'!$F$6:$G$10,2,0))</f>
        <v>0</v>
      </c>
      <c r="Q499" s="165">
        <f t="shared" si="8"/>
        <v>0</v>
      </c>
    </row>
    <row r="500" spans="2:17" x14ac:dyDescent="0.35">
      <c r="B500" s="4"/>
      <c r="C500" s="4"/>
      <c r="D500" s="10"/>
      <c r="E500" s="10"/>
      <c r="F500" s="10"/>
      <c r="G500" s="16"/>
      <c r="H500" s="16"/>
      <c r="I500" s="16"/>
      <c r="J500" s="16"/>
      <c r="K500" s="16"/>
      <c r="L500" s="16"/>
      <c r="M500" s="19"/>
      <c r="N500" s="88"/>
      <c r="O500" s="87"/>
      <c r="P500" s="159">
        <f>$G500+$H500+$L500+IF(ISBLANK($E500),0,$F500*VLOOKUP($E500,'INFO_Recyclable materials'!$F$6:$G$10,2,0))</f>
        <v>0</v>
      </c>
      <c r="Q500" s="165">
        <f t="shared" si="8"/>
        <v>0</v>
      </c>
    </row>
    <row r="501" spans="2:17" x14ac:dyDescent="0.35">
      <c r="B501" s="4"/>
      <c r="C501" s="4"/>
      <c r="D501" s="10"/>
      <c r="E501" s="10"/>
      <c r="F501" s="10"/>
      <c r="G501" s="16"/>
      <c r="H501" s="16"/>
      <c r="I501" s="16"/>
      <c r="J501" s="16"/>
      <c r="K501" s="16"/>
      <c r="L501" s="16"/>
      <c r="M501" s="19"/>
      <c r="N501" s="88"/>
      <c r="O501" s="87"/>
      <c r="P501" s="159">
        <f>$G501+$H501+$L501+IF(ISBLANK($E501),0,$F501*VLOOKUP($E501,'INFO_Recyclable materials'!$F$6:$G$10,2,0))</f>
        <v>0</v>
      </c>
      <c r="Q501" s="165">
        <f t="shared" si="8"/>
        <v>0</v>
      </c>
    </row>
    <row r="502" spans="2:17" x14ac:dyDescent="0.35">
      <c r="B502" s="4"/>
      <c r="C502" s="4"/>
      <c r="D502" s="10"/>
      <c r="E502" s="10"/>
      <c r="F502" s="10"/>
      <c r="G502" s="16"/>
      <c r="H502" s="16"/>
      <c r="I502" s="16"/>
      <c r="J502" s="16"/>
      <c r="K502" s="16"/>
      <c r="L502" s="16"/>
      <c r="M502" s="19"/>
      <c r="N502" s="88"/>
      <c r="O502" s="87"/>
      <c r="P502" s="159">
        <f>$G502+$H502+$L502+IF(ISBLANK($E502),0,$F502*VLOOKUP($E502,'INFO_Recyclable materials'!$F$6:$G$10,2,0))</f>
        <v>0</v>
      </c>
      <c r="Q502" s="165">
        <f t="shared" si="8"/>
        <v>0</v>
      </c>
    </row>
    <row r="503" spans="2:17" x14ac:dyDescent="0.35">
      <c r="B503" s="4"/>
      <c r="C503" s="4"/>
      <c r="D503" s="10"/>
      <c r="E503" s="10"/>
      <c r="F503" s="10"/>
      <c r="G503" s="16"/>
      <c r="H503" s="16"/>
      <c r="I503" s="16"/>
      <c r="J503" s="16"/>
      <c r="K503" s="16"/>
      <c r="L503" s="16"/>
      <c r="M503" s="19"/>
      <c r="N503" s="88"/>
      <c r="O503" s="87"/>
      <c r="P503" s="159">
        <f>$G503+$H503+$L503+IF(ISBLANK($E503),0,$F503*VLOOKUP($E503,'INFO_Recyclable materials'!$F$6:$G$10,2,0))</f>
        <v>0</v>
      </c>
      <c r="Q503" s="165">
        <f t="shared" si="8"/>
        <v>0</v>
      </c>
    </row>
    <row r="504" spans="2:17" x14ac:dyDescent="0.35">
      <c r="B504" s="4"/>
      <c r="C504" s="4"/>
      <c r="D504" s="10"/>
      <c r="E504" s="10"/>
      <c r="F504" s="10"/>
      <c r="G504" s="16"/>
      <c r="H504" s="16"/>
      <c r="I504" s="16"/>
      <c r="J504" s="16"/>
      <c r="K504" s="16"/>
      <c r="L504" s="16"/>
      <c r="M504" s="19"/>
      <c r="N504" s="88"/>
      <c r="O504" s="87"/>
      <c r="P504" s="159">
        <f>$G504+$H504+$L504+IF(ISBLANK($E504),0,$F504*VLOOKUP($E504,'INFO_Recyclable materials'!$F$6:$G$10,2,0))</f>
        <v>0</v>
      </c>
      <c r="Q504" s="165">
        <f t="shared" si="8"/>
        <v>0</v>
      </c>
    </row>
    <row r="505" spans="2:17" x14ac:dyDescent="0.35">
      <c r="B505" s="4"/>
      <c r="C505" s="4"/>
      <c r="D505" s="10"/>
      <c r="E505" s="10"/>
      <c r="F505" s="10"/>
      <c r="G505" s="16"/>
      <c r="H505" s="16"/>
      <c r="I505" s="16"/>
      <c r="J505" s="16"/>
      <c r="K505" s="16"/>
      <c r="L505" s="16"/>
      <c r="M505" s="19"/>
      <c r="N505" s="88"/>
      <c r="O505" s="87"/>
      <c r="P505" s="159">
        <f>$G505+$H505+$L505+IF(ISBLANK($E505),0,$F505*VLOOKUP($E505,'INFO_Recyclable materials'!$F$6:$G$10,2,0))</f>
        <v>0</v>
      </c>
      <c r="Q505" s="165">
        <f t="shared" si="8"/>
        <v>0</v>
      </c>
    </row>
    <row r="506" spans="2:17" x14ac:dyDescent="0.35">
      <c r="B506" s="4"/>
      <c r="C506" s="4"/>
      <c r="D506" s="10"/>
      <c r="E506" s="10"/>
      <c r="F506" s="10"/>
      <c r="G506" s="16"/>
      <c r="H506" s="16"/>
      <c r="I506" s="16"/>
      <c r="J506" s="16"/>
      <c r="K506" s="16"/>
      <c r="L506" s="16"/>
      <c r="M506" s="19"/>
      <c r="N506" s="88"/>
      <c r="O506" s="87"/>
      <c r="P506" s="159">
        <f>$G506+$H506+$L506+IF(ISBLANK($E506),0,$F506*VLOOKUP($E506,'INFO_Recyclable materials'!$F$6:$G$10,2,0))</f>
        <v>0</v>
      </c>
      <c r="Q506" s="165">
        <f t="shared" si="8"/>
        <v>0</v>
      </c>
    </row>
    <row r="507" spans="2:17" x14ac:dyDescent="0.35">
      <c r="B507" s="4"/>
      <c r="C507" s="4"/>
      <c r="D507" s="10"/>
      <c r="E507" s="10"/>
      <c r="F507" s="10"/>
      <c r="G507" s="16"/>
      <c r="H507" s="16"/>
      <c r="I507" s="16"/>
      <c r="J507" s="16"/>
      <c r="K507" s="16"/>
      <c r="L507" s="16"/>
      <c r="M507" s="19"/>
      <c r="N507" s="88"/>
      <c r="O507" s="87"/>
      <c r="P507" s="159">
        <f>$G507+$H507+$L507+IF(ISBLANK($E507),0,$F507*VLOOKUP($E507,'INFO_Recyclable materials'!$F$6:$G$10,2,0))</f>
        <v>0</v>
      </c>
      <c r="Q507" s="165">
        <f t="shared" si="8"/>
        <v>0</v>
      </c>
    </row>
    <row r="508" spans="2:17" x14ac:dyDescent="0.35">
      <c r="B508" s="4"/>
      <c r="C508" s="4"/>
      <c r="D508" s="10"/>
      <c r="E508" s="10"/>
      <c r="F508" s="10"/>
      <c r="G508" s="16"/>
      <c r="H508" s="16"/>
      <c r="I508" s="16"/>
      <c r="J508" s="16"/>
      <c r="K508" s="16"/>
      <c r="L508" s="16"/>
      <c r="M508" s="19"/>
      <c r="N508" s="88"/>
      <c r="O508" s="87"/>
      <c r="P508" s="159">
        <f>$G508+$H508+$L508+IF(ISBLANK($E508),0,$F508*VLOOKUP($E508,'INFO_Recyclable materials'!$F$6:$G$10,2,0))</f>
        <v>0</v>
      </c>
      <c r="Q508" s="165">
        <f t="shared" si="8"/>
        <v>0</v>
      </c>
    </row>
    <row r="509" spans="2:17" x14ac:dyDescent="0.35">
      <c r="B509" s="4"/>
      <c r="C509" s="4"/>
      <c r="D509" s="10"/>
      <c r="E509" s="10"/>
      <c r="F509" s="10"/>
      <c r="G509" s="16"/>
      <c r="H509" s="16"/>
      <c r="I509" s="16"/>
      <c r="J509" s="16"/>
      <c r="K509" s="16"/>
      <c r="L509" s="16"/>
      <c r="M509" s="19"/>
      <c r="N509" s="88"/>
      <c r="O509" s="87"/>
      <c r="P509" s="159">
        <f>$G509+$H509+$L509+IF(ISBLANK($E509),0,$F509*VLOOKUP($E509,'INFO_Recyclable materials'!$F$6:$G$10,2,0))</f>
        <v>0</v>
      </c>
      <c r="Q509" s="165">
        <f t="shared" si="8"/>
        <v>0</v>
      </c>
    </row>
    <row r="510" spans="2:17" x14ac:dyDescent="0.35">
      <c r="B510" s="4"/>
      <c r="C510" s="4"/>
      <c r="D510" s="10"/>
      <c r="E510" s="10"/>
      <c r="F510" s="10"/>
      <c r="G510" s="16"/>
      <c r="H510" s="16"/>
      <c r="I510" s="16"/>
      <c r="J510" s="16"/>
      <c r="K510" s="16"/>
      <c r="L510" s="16"/>
      <c r="M510" s="19"/>
      <c r="N510" s="88"/>
      <c r="O510" s="87"/>
      <c r="P510" s="159">
        <f>$G510+$H510+$L510+IF(ISBLANK($E510),0,$F510*VLOOKUP($E510,'INFO_Recyclable materials'!$F$6:$G$10,2,0))</f>
        <v>0</v>
      </c>
      <c r="Q510" s="165">
        <f t="shared" si="8"/>
        <v>0</v>
      </c>
    </row>
    <row r="511" spans="2:17" x14ac:dyDescent="0.35">
      <c r="B511" s="4"/>
      <c r="C511" s="4"/>
      <c r="D511" s="10"/>
      <c r="E511" s="10"/>
      <c r="F511" s="10"/>
      <c r="G511" s="16"/>
      <c r="H511" s="16"/>
      <c r="I511" s="16"/>
      <c r="J511" s="16"/>
      <c r="K511" s="16"/>
      <c r="L511" s="16"/>
      <c r="M511" s="19"/>
      <c r="N511" s="88"/>
      <c r="O511" s="87"/>
      <c r="P511" s="159">
        <f>$G511+$H511+$L511+IF(ISBLANK($E511),0,$F511*VLOOKUP($E511,'INFO_Recyclable materials'!$F$6:$G$10,2,0))</f>
        <v>0</v>
      </c>
      <c r="Q511" s="165">
        <f t="shared" si="8"/>
        <v>0</v>
      </c>
    </row>
    <row r="512" spans="2:17" x14ac:dyDescent="0.35">
      <c r="B512" s="4"/>
      <c r="C512" s="4"/>
      <c r="D512" s="10"/>
      <c r="E512" s="10"/>
      <c r="F512" s="10"/>
      <c r="G512" s="16"/>
      <c r="H512" s="16"/>
      <c r="I512" s="16"/>
      <c r="J512" s="16"/>
      <c r="K512" s="16"/>
      <c r="L512" s="16"/>
      <c r="M512" s="19"/>
      <c r="N512" s="88"/>
      <c r="O512" s="87"/>
      <c r="P512" s="159">
        <f>$G512+$H512+$L512+IF(ISBLANK($E512),0,$F512*VLOOKUP($E512,'INFO_Recyclable materials'!$F$6:$G$10,2,0))</f>
        <v>0</v>
      </c>
      <c r="Q512" s="165">
        <f t="shared" si="8"/>
        <v>0</v>
      </c>
    </row>
    <row r="513" spans="2:17" x14ac:dyDescent="0.35">
      <c r="B513" s="4"/>
      <c r="C513" s="4"/>
      <c r="D513" s="10"/>
      <c r="E513" s="10"/>
      <c r="F513" s="10"/>
      <c r="G513" s="16"/>
      <c r="H513" s="16"/>
      <c r="I513" s="16"/>
      <c r="J513" s="16"/>
      <c r="K513" s="16"/>
      <c r="L513" s="16"/>
      <c r="M513" s="19"/>
      <c r="N513" s="88"/>
      <c r="O513" s="87"/>
      <c r="P513" s="159">
        <f>$G513+$H513+$L513+IF(ISBLANK($E513),0,$F513*VLOOKUP($E513,'INFO_Recyclable materials'!$F$6:$G$10,2,0))</f>
        <v>0</v>
      </c>
      <c r="Q513" s="165">
        <f t="shared" si="8"/>
        <v>0</v>
      </c>
    </row>
    <row r="514" spans="2:17" x14ac:dyDescent="0.35">
      <c r="B514" s="4"/>
      <c r="C514" s="4"/>
      <c r="D514" s="10"/>
      <c r="E514" s="10"/>
      <c r="F514" s="10"/>
      <c r="G514" s="16"/>
      <c r="H514" s="16"/>
      <c r="I514" s="16"/>
      <c r="J514" s="16"/>
      <c r="K514" s="16"/>
      <c r="L514" s="16"/>
      <c r="M514" s="19"/>
      <c r="N514" s="88"/>
      <c r="O514" s="87"/>
      <c r="P514" s="159">
        <f>$G514+$H514+$L514+IF(ISBLANK($E514),0,$F514*VLOOKUP($E514,'INFO_Recyclable materials'!$F$6:$G$10,2,0))</f>
        <v>0</v>
      </c>
      <c r="Q514" s="165">
        <f t="shared" si="8"/>
        <v>0</v>
      </c>
    </row>
    <row r="515" spans="2:17" x14ac:dyDescent="0.35">
      <c r="B515" s="4"/>
      <c r="C515" s="4"/>
      <c r="D515" s="10"/>
      <c r="E515" s="10"/>
      <c r="F515" s="10"/>
      <c r="G515" s="16"/>
      <c r="H515" s="16"/>
      <c r="I515" s="16"/>
      <c r="J515" s="16"/>
      <c r="K515" s="16"/>
      <c r="L515" s="16"/>
      <c r="M515" s="19"/>
      <c r="N515" s="88"/>
      <c r="O515" s="87"/>
      <c r="P515" s="159">
        <f>$G515+$H515+$L515+IF(ISBLANK($E515),0,$F515*VLOOKUP($E515,'INFO_Recyclable materials'!$F$6:$G$10,2,0))</f>
        <v>0</v>
      </c>
      <c r="Q515" s="165">
        <f t="shared" si="8"/>
        <v>0</v>
      </c>
    </row>
    <row r="516" spans="2:17" x14ac:dyDescent="0.35">
      <c r="B516" s="4"/>
      <c r="C516" s="4"/>
      <c r="D516" s="10"/>
      <c r="E516" s="10"/>
      <c r="F516" s="10"/>
      <c r="G516" s="16"/>
      <c r="H516" s="16"/>
      <c r="I516" s="16"/>
      <c r="J516" s="16"/>
      <c r="K516" s="16"/>
      <c r="L516" s="16"/>
      <c r="M516" s="19"/>
      <c r="N516" s="88"/>
      <c r="O516" s="87"/>
      <c r="P516" s="159">
        <f>$G516+$H516+$L516+IF(ISBLANK($E516),0,$F516*VLOOKUP($E516,'INFO_Recyclable materials'!$F$6:$G$10,2,0))</f>
        <v>0</v>
      </c>
      <c r="Q516" s="165">
        <f t="shared" si="8"/>
        <v>0</v>
      </c>
    </row>
    <row r="517" spans="2:17" x14ac:dyDescent="0.35">
      <c r="B517" s="4"/>
      <c r="C517" s="4"/>
      <c r="D517" s="10"/>
      <c r="E517" s="10"/>
      <c r="F517" s="10"/>
      <c r="G517" s="16"/>
      <c r="H517" s="16"/>
      <c r="I517" s="16"/>
      <c r="J517" s="16"/>
      <c r="K517" s="16"/>
      <c r="L517" s="16"/>
      <c r="M517" s="19"/>
      <c r="N517" s="88"/>
      <c r="O517" s="87"/>
      <c r="P517" s="159">
        <f>$G517+$H517+$L517+IF(ISBLANK($E517),0,$F517*VLOOKUP($E517,'INFO_Recyclable materials'!$F$6:$G$10,2,0))</f>
        <v>0</v>
      </c>
      <c r="Q517" s="165">
        <f t="shared" si="8"/>
        <v>0</v>
      </c>
    </row>
    <row r="518" spans="2:17" x14ac:dyDescent="0.35">
      <c r="B518" s="4"/>
      <c r="C518" s="4"/>
      <c r="D518" s="10"/>
      <c r="E518" s="10"/>
      <c r="F518" s="10"/>
      <c r="G518" s="16"/>
      <c r="H518" s="16"/>
      <c r="I518" s="16"/>
      <c r="J518" s="16"/>
      <c r="K518" s="16"/>
      <c r="L518" s="16"/>
      <c r="M518" s="19"/>
      <c r="N518" s="88"/>
      <c r="O518" s="87"/>
      <c r="P518" s="159">
        <f>$G518+$H518+$L518+IF(ISBLANK($E518),0,$F518*VLOOKUP($E518,'INFO_Recyclable materials'!$F$6:$G$10,2,0))</f>
        <v>0</v>
      </c>
      <c r="Q518" s="165">
        <f t="shared" si="8"/>
        <v>0</v>
      </c>
    </row>
    <row r="519" spans="2:17" x14ac:dyDescent="0.35">
      <c r="B519" s="4"/>
      <c r="C519" s="4"/>
      <c r="D519" s="10"/>
      <c r="E519" s="10"/>
      <c r="F519" s="10"/>
      <c r="G519" s="16"/>
      <c r="H519" s="16"/>
      <c r="I519" s="16"/>
      <c r="J519" s="16"/>
      <c r="K519" s="16"/>
      <c r="L519" s="16"/>
      <c r="M519" s="19"/>
      <c r="N519" s="88"/>
      <c r="O519" s="87"/>
      <c r="P519" s="159">
        <f>$G519+$H519+$L519+IF(ISBLANK($E519),0,$F519*VLOOKUP($E519,'INFO_Recyclable materials'!$F$6:$G$10,2,0))</f>
        <v>0</v>
      </c>
      <c r="Q519" s="165">
        <f t="shared" si="8"/>
        <v>0</v>
      </c>
    </row>
    <row r="520" spans="2:17" x14ac:dyDescent="0.35">
      <c r="B520" s="4"/>
      <c r="C520" s="4"/>
      <c r="D520" s="10"/>
      <c r="E520" s="10"/>
      <c r="F520" s="10"/>
      <c r="G520" s="16"/>
      <c r="H520" s="16"/>
      <c r="I520" s="16"/>
      <c r="J520" s="16"/>
      <c r="K520" s="16"/>
      <c r="L520" s="16"/>
      <c r="M520" s="19"/>
      <c r="N520" s="88"/>
      <c r="O520" s="87"/>
      <c r="P520" s="159">
        <f>$G520+$H520+$L520+IF(ISBLANK($E520),0,$F520*VLOOKUP($E520,'INFO_Recyclable materials'!$F$6:$G$10,2,0))</f>
        <v>0</v>
      </c>
      <c r="Q520" s="165">
        <f t="shared" si="8"/>
        <v>0</v>
      </c>
    </row>
    <row r="521" spans="2:17" x14ac:dyDescent="0.35">
      <c r="B521" s="4"/>
      <c r="C521" s="4"/>
      <c r="D521" s="10"/>
      <c r="E521" s="10"/>
      <c r="F521" s="10"/>
      <c r="G521" s="16"/>
      <c r="H521" s="16"/>
      <c r="I521" s="16"/>
      <c r="J521" s="16"/>
      <c r="K521" s="16"/>
      <c r="L521" s="16"/>
      <c r="M521" s="19"/>
      <c r="N521" s="88"/>
      <c r="O521" s="87"/>
      <c r="P521" s="159">
        <f>$G521+$H521+$L521+IF(ISBLANK($E521),0,$F521*VLOOKUP($E521,'INFO_Recyclable materials'!$F$6:$G$10,2,0))</f>
        <v>0</v>
      </c>
      <c r="Q521" s="165">
        <f t="shared" si="8"/>
        <v>0</v>
      </c>
    </row>
    <row r="522" spans="2:17" x14ac:dyDescent="0.35">
      <c r="B522" s="4"/>
      <c r="C522" s="4"/>
      <c r="D522" s="10"/>
      <c r="E522" s="10"/>
      <c r="F522" s="10"/>
      <c r="G522" s="16"/>
      <c r="H522" s="16"/>
      <c r="I522" s="16"/>
      <c r="J522" s="16"/>
      <c r="K522" s="16"/>
      <c r="L522" s="16"/>
      <c r="M522" s="19"/>
      <c r="N522" s="88"/>
      <c r="O522" s="87"/>
      <c r="P522" s="159">
        <f>$G522+$H522+$L522+IF(ISBLANK($E522),0,$F522*VLOOKUP($E522,'INFO_Recyclable materials'!$F$6:$G$10,2,0))</f>
        <v>0</v>
      </c>
      <c r="Q522" s="165">
        <f t="shared" si="8"/>
        <v>0</v>
      </c>
    </row>
    <row r="523" spans="2:17" x14ac:dyDescent="0.35">
      <c r="B523" s="4"/>
      <c r="C523" s="4"/>
      <c r="D523" s="10"/>
      <c r="E523" s="10"/>
      <c r="F523" s="10"/>
      <c r="G523" s="16"/>
      <c r="H523" s="16"/>
      <c r="I523" s="16"/>
      <c r="J523" s="16"/>
      <c r="K523" s="16"/>
      <c r="L523" s="16"/>
      <c r="M523" s="19"/>
      <c r="N523" s="88"/>
      <c r="O523" s="87"/>
      <c r="P523" s="159">
        <f>$G523+$H523+$L523+IF(ISBLANK($E523),0,$F523*VLOOKUP($E523,'INFO_Recyclable materials'!$F$6:$G$10,2,0))</f>
        <v>0</v>
      </c>
      <c r="Q523" s="165">
        <f t="shared" si="8"/>
        <v>0</v>
      </c>
    </row>
    <row r="524" spans="2:17" x14ac:dyDescent="0.35">
      <c r="B524" s="4"/>
      <c r="C524" s="4"/>
      <c r="D524" s="10"/>
      <c r="E524" s="10"/>
      <c r="F524" s="10"/>
      <c r="G524" s="16"/>
      <c r="H524" s="16"/>
      <c r="I524" s="16"/>
      <c r="J524" s="16"/>
      <c r="K524" s="16"/>
      <c r="L524" s="16"/>
      <c r="M524" s="19"/>
      <c r="N524" s="88"/>
      <c r="O524" s="87"/>
      <c r="P524" s="159">
        <f>$G524+$H524+$L524+IF(ISBLANK($E524),0,$F524*VLOOKUP($E524,'INFO_Recyclable materials'!$F$6:$G$10,2,0))</f>
        <v>0</v>
      </c>
      <c r="Q524" s="165">
        <f t="shared" si="8"/>
        <v>0</v>
      </c>
    </row>
    <row r="525" spans="2:17" x14ac:dyDescent="0.35">
      <c r="B525" s="4"/>
      <c r="C525" s="4"/>
      <c r="D525" s="10"/>
      <c r="E525" s="10"/>
      <c r="F525" s="10"/>
      <c r="G525" s="16"/>
      <c r="H525" s="16"/>
      <c r="I525" s="16"/>
      <c r="J525" s="16"/>
      <c r="K525" s="16"/>
      <c r="L525" s="16"/>
      <c r="M525" s="19"/>
      <c r="N525" s="88"/>
      <c r="O525" s="87"/>
      <c r="P525" s="159">
        <f>$G525+$H525+$L525+IF(ISBLANK($E525),0,$F525*VLOOKUP($E525,'INFO_Recyclable materials'!$F$6:$G$10,2,0))</f>
        <v>0</v>
      </c>
      <c r="Q525" s="165">
        <f t="shared" si="8"/>
        <v>0</v>
      </c>
    </row>
    <row r="526" spans="2:17" x14ac:dyDescent="0.35">
      <c r="B526" s="4"/>
      <c r="C526" s="4"/>
      <c r="D526" s="10"/>
      <c r="E526" s="10"/>
      <c r="F526" s="10"/>
      <c r="G526" s="16"/>
      <c r="H526" s="16"/>
      <c r="I526" s="16"/>
      <c r="J526" s="16"/>
      <c r="K526" s="16"/>
      <c r="L526" s="16"/>
      <c r="M526" s="19"/>
      <c r="N526" s="88"/>
      <c r="O526" s="87"/>
      <c r="P526" s="159">
        <f>$G526+$H526+$L526+IF(ISBLANK($E526),0,$F526*VLOOKUP($E526,'INFO_Recyclable materials'!$F$6:$G$10,2,0))</f>
        <v>0</v>
      </c>
      <c r="Q526" s="165">
        <f t="shared" si="8"/>
        <v>0</v>
      </c>
    </row>
    <row r="527" spans="2:17" x14ac:dyDescent="0.35">
      <c r="B527" s="4"/>
      <c r="C527" s="4"/>
      <c r="D527" s="10"/>
      <c r="E527" s="10"/>
      <c r="F527" s="10"/>
      <c r="G527" s="16"/>
      <c r="H527" s="16"/>
      <c r="I527" s="16"/>
      <c r="J527" s="16"/>
      <c r="K527" s="16"/>
      <c r="L527" s="16"/>
      <c r="M527" s="19"/>
      <c r="N527" s="88"/>
      <c r="O527" s="87"/>
      <c r="P527" s="159">
        <f>$G527+$H527+$L527+IF(ISBLANK($E527),0,$F527*VLOOKUP($E527,'INFO_Recyclable materials'!$F$6:$G$10,2,0))</f>
        <v>0</v>
      </c>
      <c r="Q527" s="165">
        <f t="shared" si="8"/>
        <v>0</v>
      </c>
    </row>
    <row r="528" spans="2:17" x14ac:dyDescent="0.35">
      <c r="B528" s="4"/>
      <c r="C528" s="4"/>
      <c r="D528" s="10"/>
      <c r="E528" s="10"/>
      <c r="F528" s="10"/>
      <c r="G528" s="16"/>
      <c r="H528" s="16"/>
      <c r="I528" s="16"/>
      <c r="J528" s="16"/>
      <c r="K528" s="16"/>
      <c r="L528" s="16"/>
      <c r="M528" s="19"/>
      <c r="N528" s="88"/>
      <c r="O528" s="87"/>
      <c r="P528" s="159">
        <f>$G528+$H528+$L528+IF(ISBLANK($E528),0,$F528*VLOOKUP($E528,'INFO_Recyclable materials'!$F$6:$G$10,2,0))</f>
        <v>0</v>
      </c>
      <c r="Q528" s="165">
        <f t="shared" ref="Q528:Q591" si="9">SUM(J528:N528)</f>
        <v>0</v>
      </c>
    </row>
    <row r="529" spans="2:17" x14ac:dyDescent="0.35">
      <c r="B529" s="4"/>
      <c r="C529" s="4"/>
      <c r="D529" s="10"/>
      <c r="E529" s="10"/>
      <c r="F529" s="10"/>
      <c r="G529" s="16"/>
      <c r="H529" s="16"/>
      <c r="I529" s="16"/>
      <c r="J529" s="16"/>
      <c r="K529" s="16"/>
      <c r="L529" s="16"/>
      <c r="M529" s="19"/>
      <c r="N529" s="88"/>
      <c r="O529" s="87"/>
      <c r="P529" s="159">
        <f>$G529+$H529+$L529+IF(ISBLANK($E529),0,$F529*VLOOKUP($E529,'INFO_Recyclable materials'!$F$6:$G$10,2,0))</f>
        <v>0</v>
      </c>
      <c r="Q529" s="165">
        <f t="shared" si="9"/>
        <v>0</v>
      </c>
    </row>
    <row r="530" spans="2:17" x14ac:dyDescent="0.35">
      <c r="B530" s="4"/>
      <c r="C530" s="4"/>
      <c r="D530" s="10"/>
      <c r="E530" s="10"/>
      <c r="F530" s="10"/>
      <c r="G530" s="16"/>
      <c r="H530" s="16"/>
      <c r="I530" s="16"/>
      <c r="J530" s="16"/>
      <c r="K530" s="16"/>
      <c r="L530" s="16"/>
      <c r="M530" s="19"/>
      <c r="N530" s="88"/>
      <c r="O530" s="87"/>
      <c r="P530" s="159">
        <f>$G530+$H530+$L530+IF(ISBLANK($E530),0,$F530*VLOOKUP($E530,'INFO_Recyclable materials'!$F$6:$G$10,2,0))</f>
        <v>0</v>
      </c>
      <c r="Q530" s="165">
        <f t="shared" si="9"/>
        <v>0</v>
      </c>
    </row>
    <row r="531" spans="2:17" x14ac:dyDescent="0.35">
      <c r="B531" s="4"/>
      <c r="C531" s="4"/>
      <c r="D531" s="10"/>
      <c r="E531" s="10"/>
      <c r="F531" s="10"/>
      <c r="G531" s="16"/>
      <c r="H531" s="16"/>
      <c r="I531" s="16"/>
      <c r="J531" s="16"/>
      <c r="K531" s="16"/>
      <c r="L531" s="16"/>
      <c r="M531" s="19"/>
      <c r="N531" s="88"/>
      <c r="O531" s="87"/>
      <c r="P531" s="159">
        <f>$G531+$H531+$L531+IF(ISBLANK($E531),0,$F531*VLOOKUP($E531,'INFO_Recyclable materials'!$F$6:$G$10,2,0))</f>
        <v>0</v>
      </c>
      <c r="Q531" s="165">
        <f t="shared" si="9"/>
        <v>0</v>
      </c>
    </row>
    <row r="532" spans="2:17" x14ac:dyDescent="0.35">
      <c r="B532" s="4"/>
      <c r="C532" s="4"/>
      <c r="D532" s="10"/>
      <c r="E532" s="10"/>
      <c r="F532" s="10"/>
      <c r="G532" s="16"/>
      <c r="H532" s="16"/>
      <c r="I532" s="16"/>
      <c r="J532" s="16"/>
      <c r="K532" s="16"/>
      <c r="L532" s="16"/>
      <c r="M532" s="19"/>
      <c r="N532" s="88"/>
      <c r="O532" s="87"/>
      <c r="P532" s="159">
        <f>$G532+$H532+$L532+IF(ISBLANK($E532),0,$F532*VLOOKUP($E532,'INFO_Recyclable materials'!$F$6:$G$10,2,0))</f>
        <v>0</v>
      </c>
      <c r="Q532" s="165">
        <f t="shared" si="9"/>
        <v>0</v>
      </c>
    </row>
    <row r="533" spans="2:17" x14ac:dyDescent="0.35">
      <c r="B533" s="4"/>
      <c r="C533" s="4"/>
      <c r="D533" s="10"/>
      <c r="E533" s="10"/>
      <c r="F533" s="10"/>
      <c r="G533" s="16"/>
      <c r="H533" s="16"/>
      <c r="I533" s="16"/>
      <c r="J533" s="16"/>
      <c r="K533" s="16"/>
      <c r="L533" s="16"/>
      <c r="M533" s="19"/>
      <c r="N533" s="88"/>
      <c r="O533" s="87"/>
      <c r="P533" s="159">
        <f>$G533+$H533+$L533+IF(ISBLANK($E533),0,$F533*VLOOKUP($E533,'INFO_Recyclable materials'!$F$6:$G$10,2,0))</f>
        <v>0</v>
      </c>
      <c r="Q533" s="165">
        <f t="shared" si="9"/>
        <v>0</v>
      </c>
    </row>
    <row r="534" spans="2:17" x14ac:dyDescent="0.35">
      <c r="B534" s="4"/>
      <c r="C534" s="4"/>
      <c r="D534" s="10"/>
      <c r="E534" s="10"/>
      <c r="F534" s="10"/>
      <c r="G534" s="16"/>
      <c r="H534" s="16"/>
      <c r="I534" s="16"/>
      <c r="J534" s="16"/>
      <c r="K534" s="16"/>
      <c r="L534" s="16"/>
      <c r="M534" s="19"/>
      <c r="N534" s="88"/>
      <c r="O534" s="87"/>
      <c r="P534" s="159">
        <f>$G534+$H534+$L534+IF(ISBLANK($E534),0,$F534*VLOOKUP($E534,'INFO_Recyclable materials'!$F$6:$G$10,2,0))</f>
        <v>0</v>
      </c>
      <c r="Q534" s="165">
        <f t="shared" si="9"/>
        <v>0</v>
      </c>
    </row>
    <row r="535" spans="2:17" x14ac:dyDescent="0.35">
      <c r="B535" s="4"/>
      <c r="C535" s="4"/>
      <c r="D535" s="10"/>
      <c r="E535" s="10"/>
      <c r="F535" s="10"/>
      <c r="G535" s="16"/>
      <c r="H535" s="16"/>
      <c r="I535" s="16"/>
      <c r="J535" s="16"/>
      <c r="K535" s="16"/>
      <c r="L535" s="16"/>
      <c r="M535" s="19"/>
      <c r="N535" s="88"/>
      <c r="O535" s="87"/>
      <c r="P535" s="159">
        <f>$G535+$H535+$L535+IF(ISBLANK($E535),0,$F535*VLOOKUP($E535,'INFO_Recyclable materials'!$F$6:$G$10,2,0))</f>
        <v>0</v>
      </c>
      <c r="Q535" s="165">
        <f t="shared" si="9"/>
        <v>0</v>
      </c>
    </row>
    <row r="536" spans="2:17" x14ac:dyDescent="0.35">
      <c r="B536" s="4"/>
      <c r="C536" s="4"/>
      <c r="D536" s="10"/>
      <c r="E536" s="10"/>
      <c r="F536" s="10"/>
      <c r="G536" s="16"/>
      <c r="H536" s="16"/>
      <c r="I536" s="16"/>
      <c r="J536" s="16"/>
      <c r="K536" s="16"/>
      <c r="L536" s="16"/>
      <c r="M536" s="19"/>
      <c r="N536" s="88"/>
      <c r="O536" s="87"/>
      <c r="P536" s="159">
        <f>$G536+$H536+$L536+IF(ISBLANK($E536),0,$F536*VLOOKUP($E536,'INFO_Recyclable materials'!$F$6:$G$10,2,0))</f>
        <v>0</v>
      </c>
      <c r="Q536" s="165">
        <f t="shared" si="9"/>
        <v>0</v>
      </c>
    </row>
    <row r="537" spans="2:17" x14ac:dyDescent="0.35">
      <c r="B537" s="4"/>
      <c r="C537" s="4"/>
      <c r="D537" s="10"/>
      <c r="E537" s="10"/>
      <c r="F537" s="10"/>
      <c r="G537" s="16"/>
      <c r="H537" s="16"/>
      <c r="I537" s="16"/>
      <c r="J537" s="16"/>
      <c r="K537" s="16"/>
      <c r="L537" s="16"/>
      <c r="M537" s="19"/>
      <c r="N537" s="88"/>
      <c r="O537" s="87"/>
      <c r="P537" s="159">
        <f>$G537+$H537+$L537+IF(ISBLANK($E537),0,$F537*VLOOKUP($E537,'INFO_Recyclable materials'!$F$6:$G$10,2,0))</f>
        <v>0</v>
      </c>
      <c r="Q537" s="165">
        <f t="shared" si="9"/>
        <v>0</v>
      </c>
    </row>
    <row r="538" spans="2:17" x14ac:dyDescent="0.35">
      <c r="B538" s="4"/>
      <c r="C538" s="4"/>
      <c r="D538" s="10"/>
      <c r="E538" s="10"/>
      <c r="F538" s="10"/>
      <c r="G538" s="16"/>
      <c r="H538" s="16"/>
      <c r="I538" s="16"/>
      <c r="J538" s="16"/>
      <c r="K538" s="16"/>
      <c r="L538" s="16"/>
      <c r="M538" s="19"/>
      <c r="N538" s="88"/>
      <c r="O538" s="87"/>
      <c r="P538" s="159">
        <f>$G538+$H538+$L538+IF(ISBLANK($E538),0,$F538*VLOOKUP($E538,'INFO_Recyclable materials'!$F$6:$G$10,2,0))</f>
        <v>0</v>
      </c>
      <c r="Q538" s="165">
        <f t="shared" si="9"/>
        <v>0</v>
      </c>
    </row>
    <row r="539" spans="2:17" x14ac:dyDescent="0.35">
      <c r="B539" s="4"/>
      <c r="C539" s="4"/>
      <c r="D539" s="10"/>
      <c r="E539" s="10"/>
      <c r="F539" s="10"/>
      <c r="G539" s="16"/>
      <c r="H539" s="16"/>
      <c r="I539" s="16"/>
      <c r="J539" s="16"/>
      <c r="K539" s="16"/>
      <c r="L539" s="16"/>
      <c r="M539" s="19"/>
      <c r="N539" s="88"/>
      <c r="O539" s="87"/>
      <c r="P539" s="159">
        <f>$G539+$H539+$L539+IF(ISBLANK($E539),0,$F539*VLOOKUP($E539,'INFO_Recyclable materials'!$F$6:$G$10,2,0))</f>
        <v>0</v>
      </c>
      <c r="Q539" s="165">
        <f t="shared" si="9"/>
        <v>0</v>
      </c>
    </row>
    <row r="540" spans="2:17" x14ac:dyDescent="0.35">
      <c r="B540" s="4"/>
      <c r="C540" s="4"/>
      <c r="D540" s="10"/>
      <c r="E540" s="10"/>
      <c r="F540" s="10"/>
      <c r="G540" s="16"/>
      <c r="H540" s="16"/>
      <c r="I540" s="16"/>
      <c r="J540" s="16"/>
      <c r="K540" s="16"/>
      <c r="L540" s="16"/>
      <c r="M540" s="19"/>
      <c r="N540" s="88"/>
      <c r="O540" s="87"/>
      <c r="P540" s="159">
        <f>$G540+$H540+$L540+IF(ISBLANK($E540),0,$F540*VLOOKUP($E540,'INFO_Recyclable materials'!$F$6:$G$10,2,0))</f>
        <v>0</v>
      </c>
      <c r="Q540" s="165">
        <f t="shared" si="9"/>
        <v>0</v>
      </c>
    </row>
    <row r="541" spans="2:17" x14ac:dyDescent="0.35">
      <c r="B541" s="4"/>
      <c r="C541" s="4"/>
      <c r="D541" s="10"/>
      <c r="E541" s="10"/>
      <c r="F541" s="10"/>
      <c r="G541" s="16"/>
      <c r="H541" s="16"/>
      <c r="I541" s="16"/>
      <c r="J541" s="16"/>
      <c r="K541" s="16"/>
      <c r="L541" s="16"/>
      <c r="M541" s="19"/>
      <c r="N541" s="88"/>
      <c r="O541" s="87"/>
      <c r="P541" s="159">
        <f>$G541+$H541+$L541+IF(ISBLANK($E541),0,$F541*VLOOKUP($E541,'INFO_Recyclable materials'!$F$6:$G$10,2,0))</f>
        <v>0</v>
      </c>
      <c r="Q541" s="165">
        <f t="shared" si="9"/>
        <v>0</v>
      </c>
    </row>
    <row r="542" spans="2:17" x14ac:dyDescent="0.35">
      <c r="B542" s="4"/>
      <c r="C542" s="4"/>
      <c r="D542" s="10"/>
      <c r="E542" s="10"/>
      <c r="F542" s="10"/>
      <c r="G542" s="16"/>
      <c r="H542" s="16"/>
      <c r="I542" s="16"/>
      <c r="J542" s="16"/>
      <c r="K542" s="16"/>
      <c r="L542" s="16"/>
      <c r="M542" s="19"/>
      <c r="N542" s="88"/>
      <c r="O542" s="87"/>
      <c r="P542" s="159">
        <f>$G542+$H542+$L542+IF(ISBLANK($E542),0,$F542*VLOOKUP($E542,'INFO_Recyclable materials'!$F$6:$G$10,2,0))</f>
        <v>0</v>
      </c>
      <c r="Q542" s="165">
        <f t="shared" si="9"/>
        <v>0</v>
      </c>
    </row>
    <row r="543" spans="2:17" x14ac:dyDescent="0.35">
      <c r="B543" s="4"/>
      <c r="C543" s="4"/>
      <c r="D543" s="10"/>
      <c r="E543" s="10"/>
      <c r="F543" s="10"/>
      <c r="G543" s="16"/>
      <c r="H543" s="16"/>
      <c r="I543" s="16"/>
      <c r="J543" s="16"/>
      <c r="K543" s="16"/>
      <c r="L543" s="16"/>
      <c r="M543" s="19"/>
      <c r="N543" s="88"/>
      <c r="O543" s="87"/>
      <c r="P543" s="159">
        <f>$G543+$H543+$L543+IF(ISBLANK($E543),0,$F543*VLOOKUP($E543,'INFO_Recyclable materials'!$F$6:$G$10,2,0))</f>
        <v>0</v>
      </c>
      <c r="Q543" s="165">
        <f t="shared" si="9"/>
        <v>0</v>
      </c>
    </row>
    <row r="544" spans="2:17" x14ac:dyDescent="0.35">
      <c r="B544" s="4"/>
      <c r="C544" s="4"/>
      <c r="D544" s="10"/>
      <c r="E544" s="10"/>
      <c r="F544" s="10"/>
      <c r="G544" s="16"/>
      <c r="H544" s="16"/>
      <c r="I544" s="16"/>
      <c r="J544" s="16"/>
      <c r="K544" s="16"/>
      <c r="L544" s="16"/>
      <c r="M544" s="19"/>
      <c r="N544" s="88"/>
      <c r="O544" s="87"/>
      <c r="P544" s="159">
        <f>$G544+$H544+$L544+IF(ISBLANK($E544),0,$F544*VLOOKUP($E544,'INFO_Recyclable materials'!$F$6:$G$10,2,0))</f>
        <v>0</v>
      </c>
      <c r="Q544" s="165">
        <f t="shared" si="9"/>
        <v>0</v>
      </c>
    </row>
    <row r="545" spans="2:17" x14ac:dyDescent="0.35">
      <c r="B545" s="4"/>
      <c r="C545" s="4"/>
      <c r="D545" s="10"/>
      <c r="E545" s="10"/>
      <c r="F545" s="10"/>
      <c r="G545" s="16"/>
      <c r="H545" s="16"/>
      <c r="I545" s="16"/>
      <c r="J545" s="16"/>
      <c r="K545" s="16"/>
      <c r="L545" s="16"/>
      <c r="M545" s="19"/>
      <c r="N545" s="88"/>
      <c r="O545" s="87"/>
      <c r="P545" s="159">
        <f>$G545+$H545+$L545+IF(ISBLANK($E545),0,$F545*VLOOKUP($E545,'INFO_Recyclable materials'!$F$6:$G$10,2,0))</f>
        <v>0</v>
      </c>
      <c r="Q545" s="165">
        <f t="shared" si="9"/>
        <v>0</v>
      </c>
    </row>
    <row r="546" spans="2:17" x14ac:dyDescent="0.35">
      <c r="B546" s="4"/>
      <c r="C546" s="4"/>
      <c r="D546" s="10"/>
      <c r="E546" s="10"/>
      <c r="F546" s="10"/>
      <c r="G546" s="16"/>
      <c r="H546" s="16"/>
      <c r="I546" s="16"/>
      <c r="J546" s="16"/>
      <c r="K546" s="16"/>
      <c r="L546" s="16"/>
      <c r="M546" s="19"/>
      <c r="N546" s="88"/>
      <c r="O546" s="87"/>
      <c r="P546" s="159">
        <f>$G546+$H546+$L546+IF(ISBLANK($E546),0,$F546*VLOOKUP($E546,'INFO_Recyclable materials'!$F$6:$G$10,2,0))</f>
        <v>0</v>
      </c>
      <c r="Q546" s="165">
        <f t="shared" si="9"/>
        <v>0</v>
      </c>
    </row>
    <row r="547" spans="2:17" x14ac:dyDescent="0.35">
      <c r="B547" s="4"/>
      <c r="C547" s="4"/>
      <c r="D547" s="10"/>
      <c r="E547" s="10"/>
      <c r="F547" s="10"/>
      <c r="G547" s="16"/>
      <c r="H547" s="16"/>
      <c r="I547" s="16"/>
      <c r="J547" s="16"/>
      <c r="K547" s="16"/>
      <c r="L547" s="16"/>
      <c r="M547" s="19"/>
      <c r="N547" s="88"/>
      <c r="O547" s="87"/>
      <c r="P547" s="159">
        <f>$G547+$H547+$L547+IF(ISBLANK($E547),0,$F547*VLOOKUP($E547,'INFO_Recyclable materials'!$F$6:$G$10,2,0))</f>
        <v>0</v>
      </c>
      <c r="Q547" s="165">
        <f t="shared" si="9"/>
        <v>0</v>
      </c>
    </row>
    <row r="548" spans="2:17" x14ac:dyDescent="0.35">
      <c r="B548" s="4"/>
      <c r="C548" s="4"/>
      <c r="D548" s="10"/>
      <c r="E548" s="10"/>
      <c r="F548" s="10"/>
      <c r="G548" s="16"/>
      <c r="H548" s="16"/>
      <c r="I548" s="16"/>
      <c r="J548" s="16"/>
      <c r="K548" s="16"/>
      <c r="L548" s="16"/>
      <c r="M548" s="19"/>
      <c r="N548" s="88"/>
      <c r="O548" s="87"/>
      <c r="P548" s="159">
        <f>$G548+$H548+$L548+IF(ISBLANK($E548),0,$F548*VLOOKUP($E548,'INFO_Recyclable materials'!$F$6:$G$10,2,0))</f>
        <v>0</v>
      </c>
      <c r="Q548" s="165">
        <f t="shared" si="9"/>
        <v>0</v>
      </c>
    </row>
    <row r="549" spans="2:17" x14ac:dyDescent="0.35">
      <c r="B549" s="4"/>
      <c r="C549" s="4"/>
      <c r="D549" s="10"/>
      <c r="E549" s="10"/>
      <c r="F549" s="10"/>
      <c r="G549" s="16"/>
      <c r="H549" s="16"/>
      <c r="I549" s="16"/>
      <c r="J549" s="16"/>
      <c r="K549" s="16"/>
      <c r="L549" s="16"/>
      <c r="M549" s="19"/>
      <c r="N549" s="88"/>
      <c r="O549" s="87"/>
      <c r="P549" s="159">
        <f>$G549+$H549+$L549+IF(ISBLANK($E549),0,$F549*VLOOKUP($E549,'INFO_Recyclable materials'!$F$6:$G$10,2,0))</f>
        <v>0</v>
      </c>
      <c r="Q549" s="165">
        <f t="shared" si="9"/>
        <v>0</v>
      </c>
    </row>
    <row r="550" spans="2:17" x14ac:dyDescent="0.35">
      <c r="B550" s="4"/>
      <c r="C550" s="4"/>
      <c r="D550" s="10"/>
      <c r="E550" s="10"/>
      <c r="F550" s="10"/>
      <c r="G550" s="16"/>
      <c r="H550" s="16"/>
      <c r="I550" s="16"/>
      <c r="J550" s="16"/>
      <c r="K550" s="16"/>
      <c r="L550" s="16"/>
      <c r="M550" s="19"/>
      <c r="N550" s="88"/>
      <c r="O550" s="87"/>
      <c r="P550" s="159">
        <f>$G550+$H550+$L550+IF(ISBLANK($E550),0,$F550*VLOOKUP($E550,'INFO_Recyclable materials'!$F$6:$G$10,2,0))</f>
        <v>0</v>
      </c>
      <c r="Q550" s="165">
        <f t="shared" si="9"/>
        <v>0</v>
      </c>
    </row>
    <row r="551" spans="2:17" x14ac:dyDescent="0.35">
      <c r="B551" s="4"/>
      <c r="C551" s="4"/>
      <c r="D551" s="10"/>
      <c r="E551" s="10"/>
      <c r="F551" s="10"/>
      <c r="G551" s="16"/>
      <c r="H551" s="16"/>
      <c r="I551" s="16"/>
      <c r="J551" s="16"/>
      <c r="K551" s="16"/>
      <c r="L551" s="16"/>
      <c r="M551" s="19"/>
      <c r="N551" s="88"/>
      <c r="O551" s="87"/>
      <c r="P551" s="159">
        <f>$G551+$H551+$L551+IF(ISBLANK($E551),0,$F551*VLOOKUP($E551,'INFO_Recyclable materials'!$F$6:$G$10,2,0))</f>
        <v>0</v>
      </c>
      <c r="Q551" s="165">
        <f t="shared" si="9"/>
        <v>0</v>
      </c>
    </row>
    <row r="552" spans="2:17" x14ac:dyDescent="0.35">
      <c r="B552" s="4"/>
      <c r="C552" s="4"/>
      <c r="D552" s="10"/>
      <c r="E552" s="10"/>
      <c r="F552" s="10"/>
      <c r="G552" s="16"/>
      <c r="H552" s="16"/>
      <c r="I552" s="16"/>
      <c r="J552" s="16"/>
      <c r="K552" s="16"/>
      <c r="L552" s="16"/>
      <c r="M552" s="19"/>
      <c r="N552" s="88"/>
      <c r="O552" s="87"/>
      <c r="P552" s="159">
        <f>$G552+$H552+$L552+IF(ISBLANK($E552),0,$F552*VLOOKUP($E552,'INFO_Recyclable materials'!$F$6:$G$10,2,0))</f>
        <v>0</v>
      </c>
      <c r="Q552" s="165">
        <f t="shared" si="9"/>
        <v>0</v>
      </c>
    </row>
    <row r="553" spans="2:17" x14ac:dyDescent="0.35">
      <c r="B553" s="4"/>
      <c r="C553" s="4"/>
      <c r="D553" s="10"/>
      <c r="E553" s="10"/>
      <c r="F553" s="10"/>
      <c r="G553" s="16"/>
      <c r="H553" s="16"/>
      <c r="I553" s="16"/>
      <c r="J553" s="16"/>
      <c r="K553" s="16"/>
      <c r="L553" s="16"/>
      <c r="M553" s="19"/>
      <c r="N553" s="88"/>
      <c r="O553" s="87"/>
      <c r="P553" s="159">
        <f>$G553+$H553+$L553+IF(ISBLANK($E553),0,$F553*VLOOKUP($E553,'INFO_Recyclable materials'!$F$6:$G$10,2,0))</f>
        <v>0</v>
      </c>
      <c r="Q553" s="165">
        <f t="shared" si="9"/>
        <v>0</v>
      </c>
    </row>
    <row r="554" spans="2:17" x14ac:dyDescent="0.35">
      <c r="B554" s="4"/>
      <c r="C554" s="4"/>
      <c r="D554" s="10"/>
      <c r="E554" s="10"/>
      <c r="F554" s="10"/>
      <c r="G554" s="16"/>
      <c r="H554" s="16"/>
      <c r="I554" s="16"/>
      <c r="J554" s="16"/>
      <c r="K554" s="16"/>
      <c r="L554" s="16"/>
      <c r="M554" s="19"/>
      <c r="N554" s="25"/>
      <c r="P554" s="159">
        <f>$G554+$H554+$L554+IF(ISBLANK($E554),0,$F554*VLOOKUP($E554,'INFO_Recyclable materials'!$F$6:$G$10,2,0))</f>
        <v>0</v>
      </c>
      <c r="Q554" s="165">
        <f t="shared" si="9"/>
        <v>0</v>
      </c>
    </row>
    <row r="555" spans="2:17" x14ac:dyDescent="0.35">
      <c r="B555" s="4"/>
      <c r="C555" s="4"/>
      <c r="D555" s="10"/>
      <c r="E555" s="10"/>
      <c r="F555" s="10"/>
      <c r="G555" s="16"/>
      <c r="H555" s="16"/>
      <c r="I555" s="16"/>
      <c r="J555" s="16"/>
      <c r="K555" s="16"/>
      <c r="L555" s="16"/>
      <c r="M555" s="19"/>
      <c r="N555" s="25"/>
      <c r="P555" s="159">
        <f>$G555+$H555+$L555+IF(ISBLANK($E555),0,$F555*VLOOKUP($E555,'INFO_Recyclable materials'!$F$6:$G$10,2,0))</f>
        <v>0</v>
      </c>
      <c r="Q555" s="165">
        <f t="shared" si="9"/>
        <v>0</v>
      </c>
    </row>
    <row r="556" spans="2:17" x14ac:dyDescent="0.35">
      <c r="B556" s="4"/>
      <c r="C556" s="4"/>
      <c r="D556" s="10"/>
      <c r="E556" s="10"/>
      <c r="F556" s="10"/>
      <c r="G556" s="16"/>
      <c r="H556" s="16"/>
      <c r="I556" s="16"/>
      <c r="J556" s="16"/>
      <c r="K556" s="16"/>
      <c r="L556" s="16"/>
      <c r="M556" s="19"/>
      <c r="N556" s="25"/>
      <c r="P556" s="159">
        <f>$G556+$H556+$L556+IF(ISBLANK($E556),0,$F556*VLOOKUP($E556,'INFO_Recyclable materials'!$F$6:$G$10,2,0))</f>
        <v>0</v>
      </c>
      <c r="Q556" s="165">
        <f t="shared" si="9"/>
        <v>0</v>
      </c>
    </row>
    <row r="557" spans="2:17" x14ac:dyDescent="0.35">
      <c r="B557" s="4"/>
      <c r="C557" s="4"/>
      <c r="D557" s="10"/>
      <c r="E557" s="10"/>
      <c r="F557" s="10"/>
      <c r="G557" s="16"/>
      <c r="H557" s="16"/>
      <c r="I557" s="16"/>
      <c r="J557" s="16"/>
      <c r="K557" s="16"/>
      <c r="L557" s="16"/>
      <c r="M557" s="19"/>
      <c r="N557" s="25"/>
      <c r="P557" s="159">
        <f>$G557+$H557+$L557+IF(ISBLANK($E557),0,$F557*VLOOKUP($E557,'INFO_Recyclable materials'!$F$6:$G$10,2,0))</f>
        <v>0</v>
      </c>
      <c r="Q557" s="165">
        <f t="shared" si="9"/>
        <v>0</v>
      </c>
    </row>
    <row r="558" spans="2:17" x14ac:dyDescent="0.35">
      <c r="B558" s="4"/>
      <c r="C558" s="4"/>
      <c r="D558" s="10"/>
      <c r="E558" s="10"/>
      <c r="F558" s="10"/>
      <c r="G558" s="16"/>
      <c r="H558" s="16"/>
      <c r="I558" s="16"/>
      <c r="J558" s="16"/>
      <c r="K558" s="16"/>
      <c r="L558" s="16"/>
      <c r="M558" s="19"/>
      <c r="N558" s="25"/>
      <c r="P558" s="159">
        <f>$G558+$H558+$L558+IF(ISBLANK($E558),0,$F558*VLOOKUP($E558,'INFO_Recyclable materials'!$F$6:$G$10,2,0))</f>
        <v>0</v>
      </c>
      <c r="Q558" s="165">
        <f t="shared" si="9"/>
        <v>0</v>
      </c>
    </row>
    <row r="559" spans="2:17" x14ac:dyDescent="0.35">
      <c r="B559" s="4"/>
      <c r="C559" s="4"/>
      <c r="D559" s="10"/>
      <c r="E559" s="10"/>
      <c r="F559" s="10"/>
      <c r="G559" s="16"/>
      <c r="H559" s="16"/>
      <c r="I559" s="16"/>
      <c r="J559" s="16"/>
      <c r="K559" s="16"/>
      <c r="L559" s="16"/>
      <c r="M559" s="19"/>
      <c r="N559" s="25"/>
      <c r="P559" s="159">
        <f>$G559+$H559+$L559+IF(ISBLANK($E559),0,$F559*VLOOKUP($E559,'INFO_Recyclable materials'!$F$6:$G$10,2,0))</f>
        <v>0</v>
      </c>
      <c r="Q559" s="165">
        <f t="shared" si="9"/>
        <v>0</v>
      </c>
    </row>
    <row r="560" spans="2:17" x14ac:dyDescent="0.35">
      <c r="B560" s="4"/>
      <c r="C560" s="4"/>
      <c r="D560" s="10"/>
      <c r="E560" s="10"/>
      <c r="F560" s="10"/>
      <c r="G560" s="16"/>
      <c r="H560" s="16"/>
      <c r="I560" s="16"/>
      <c r="J560" s="16"/>
      <c r="K560" s="16"/>
      <c r="L560" s="16"/>
      <c r="M560" s="19"/>
      <c r="N560" s="25"/>
      <c r="P560" s="159">
        <f>$G560+$H560+$L560+IF(ISBLANK($E560),0,$F560*VLOOKUP($E560,'INFO_Recyclable materials'!$F$6:$G$10,2,0))</f>
        <v>0</v>
      </c>
      <c r="Q560" s="165">
        <f t="shared" si="9"/>
        <v>0</v>
      </c>
    </row>
    <row r="561" spans="2:17" x14ac:dyDescent="0.35">
      <c r="B561" s="4"/>
      <c r="C561" s="4"/>
      <c r="D561" s="10"/>
      <c r="E561" s="10"/>
      <c r="F561" s="10"/>
      <c r="G561" s="16"/>
      <c r="H561" s="16"/>
      <c r="I561" s="16"/>
      <c r="J561" s="16"/>
      <c r="K561" s="16"/>
      <c r="L561" s="16"/>
      <c r="M561" s="19"/>
      <c r="N561" s="25"/>
      <c r="P561" s="159">
        <f>$G561+$H561+$L561+IF(ISBLANK($E561),0,$F561*VLOOKUP($E561,'INFO_Recyclable materials'!$F$6:$G$10,2,0))</f>
        <v>0</v>
      </c>
      <c r="Q561" s="165">
        <f t="shared" si="9"/>
        <v>0</v>
      </c>
    </row>
    <row r="562" spans="2:17" x14ac:dyDescent="0.35">
      <c r="B562" s="4"/>
      <c r="C562" s="4"/>
      <c r="D562" s="10"/>
      <c r="E562" s="10"/>
      <c r="F562" s="10"/>
      <c r="G562" s="16"/>
      <c r="H562" s="16"/>
      <c r="I562" s="16"/>
      <c r="J562" s="16"/>
      <c r="K562" s="16"/>
      <c r="L562" s="16"/>
      <c r="M562" s="19"/>
      <c r="N562" s="25"/>
      <c r="P562" s="159">
        <f>$G562+$H562+$L562+IF(ISBLANK($E562),0,$F562*VLOOKUP($E562,'INFO_Recyclable materials'!$F$6:$G$10,2,0))</f>
        <v>0</v>
      </c>
      <c r="Q562" s="165">
        <f t="shared" si="9"/>
        <v>0</v>
      </c>
    </row>
    <row r="563" spans="2:17" x14ac:dyDescent="0.35">
      <c r="B563" s="4"/>
      <c r="C563" s="4"/>
      <c r="D563" s="10"/>
      <c r="E563" s="10"/>
      <c r="F563" s="10"/>
      <c r="G563" s="16"/>
      <c r="H563" s="16"/>
      <c r="I563" s="16"/>
      <c r="J563" s="16"/>
      <c r="K563" s="16"/>
      <c r="L563" s="16"/>
      <c r="M563" s="19"/>
      <c r="N563" s="25"/>
      <c r="P563" s="159">
        <f>$G563+$H563+$L563+IF(ISBLANK($E563),0,$F563*VLOOKUP($E563,'INFO_Recyclable materials'!$F$6:$G$10,2,0))</f>
        <v>0</v>
      </c>
      <c r="Q563" s="165">
        <f t="shared" si="9"/>
        <v>0</v>
      </c>
    </row>
    <row r="564" spans="2:17" x14ac:dyDescent="0.35">
      <c r="B564" s="4"/>
      <c r="C564" s="4"/>
      <c r="D564" s="10"/>
      <c r="E564" s="10"/>
      <c r="F564" s="10"/>
      <c r="G564" s="16"/>
      <c r="H564" s="16"/>
      <c r="I564" s="16"/>
      <c r="J564" s="16"/>
      <c r="K564" s="16"/>
      <c r="L564" s="16"/>
      <c r="M564" s="19"/>
      <c r="N564" s="25"/>
      <c r="P564" s="159">
        <f>$G564+$H564+$L564+IF(ISBLANK($E564),0,$F564*VLOOKUP($E564,'INFO_Recyclable materials'!$F$6:$G$10,2,0))</f>
        <v>0</v>
      </c>
      <c r="Q564" s="165">
        <f t="shared" si="9"/>
        <v>0</v>
      </c>
    </row>
    <row r="565" spans="2:17" x14ac:dyDescent="0.35">
      <c r="B565" s="4"/>
      <c r="C565" s="4"/>
      <c r="D565" s="10"/>
      <c r="E565" s="10"/>
      <c r="F565" s="10"/>
      <c r="G565" s="16"/>
      <c r="H565" s="16"/>
      <c r="I565" s="16"/>
      <c r="J565" s="16"/>
      <c r="K565" s="16"/>
      <c r="L565" s="16"/>
      <c r="M565" s="19"/>
      <c r="N565" s="25"/>
      <c r="P565" s="159">
        <f>$G565+$H565+$L565+IF(ISBLANK($E565),0,$F565*VLOOKUP($E565,'INFO_Recyclable materials'!$F$6:$G$10,2,0))</f>
        <v>0</v>
      </c>
      <c r="Q565" s="165">
        <f t="shared" si="9"/>
        <v>0</v>
      </c>
    </row>
    <row r="566" spans="2:17" x14ac:dyDescent="0.35">
      <c r="B566" s="4"/>
      <c r="C566" s="4"/>
      <c r="D566" s="10"/>
      <c r="E566" s="10"/>
      <c r="F566" s="10"/>
      <c r="G566" s="16"/>
      <c r="H566" s="16"/>
      <c r="I566" s="16"/>
      <c r="J566" s="16"/>
      <c r="K566" s="16"/>
      <c r="L566" s="16"/>
      <c r="M566" s="19"/>
      <c r="N566" s="25"/>
      <c r="P566" s="159">
        <f>$G566+$H566+$L566+IF(ISBLANK($E566),0,$F566*VLOOKUP($E566,'INFO_Recyclable materials'!$F$6:$G$10,2,0))</f>
        <v>0</v>
      </c>
      <c r="Q566" s="165">
        <f t="shared" si="9"/>
        <v>0</v>
      </c>
    </row>
    <row r="567" spans="2:17" x14ac:dyDescent="0.35">
      <c r="B567" s="4"/>
      <c r="C567" s="4"/>
      <c r="D567" s="10"/>
      <c r="E567" s="10"/>
      <c r="F567" s="10"/>
      <c r="G567" s="16"/>
      <c r="H567" s="16"/>
      <c r="I567" s="16"/>
      <c r="J567" s="16"/>
      <c r="K567" s="16"/>
      <c r="L567" s="16"/>
      <c r="M567" s="19"/>
      <c r="N567" s="25"/>
      <c r="P567" s="159">
        <f>$G567+$H567+$L567+IF(ISBLANK($E567),0,$F567*VLOOKUP($E567,'INFO_Recyclable materials'!$F$6:$G$10,2,0))</f>
        <v>0</v>
      </c>
      <c r="Q567" s="165">
        <f t="shared" si="9"/>
        <v>0</v>
      </c>
    </row>
    <row r="568" spans="2:17" x14ac:dyDescent="0.35">
      <c r="B568" s="4"/>
      <c r="C568" s="4"/>
      <c r="D568" s="10"/>
      <c r="E568" s="10"/>
      <c r="F568" s="10"/>
      <c r="G568" s="16"/>
      <c r="H568" s="16"/>
      <c r="I568" s="16"/>
      <c r="J568" s="16"/>
      <c r="K568" s="16"/>
      <c r="L568" s="16"/>
      <c r="M568" s="19"/>
      <c r="N568" s="25"/>
      <c r="P568" s="159">
        <f>$G568+$H568+$L568+IF(ISBLANK($E568),0,$F568*VLOOKUP($E568,'INFO_Recyclable materials'!$F$6:$G$10,2,0))</f>
        <v>0</v>
      </c>
      <c r="Q568" s="165">
        <f t="shared" si="9"/>
        <v>0</v>
      </c>
    </row>
    <row r="569" spans="2:17" x14ac:dyDescent="0.35">
      <c r="B569" s="4"/>
      <c r="C569" s="4"/>
      <c r="D569" s="10"/>
      <c r="E569" s="10"/>
      <c r="F569" s="10"/>
      <c r="G569" s="16"/>
      <c r="H569" s="16"/>
      <c r="I569" s="16"/>
      <c r="J569" s="16"/>
      <c r="K569" s="16"/>
      <c r="L569" s="16"/>
      <c r="M569" s="19"/>
      <c r="N569" s="25"/>
      <c r="P569" s="159">
        <f>$G569+$H569+$L569+IF(ISBLANK($E569),0,$F569*VLOOKUP($E569,'INFO_Recyclable materials'!$F$6:$G$10,2,0))</f>
        <v>0</v>
      </c>
      <c r="Q569" s="165">
        <f t="shared" si="9"/>
        <v>0</v>
      </c>
    </row>
    <row r="570" spans="2:17" x14ac:dyDescent="0.35">
      <c r="B570" s="4"/>
      <c r="C570" s="4"/>
      <c r="D570" s="10"/>
      <c r="E570" s="10"/>
      <c r="F570" s="10"/>
      <c r="G570" s="16"/>
      <c r="H570" s="16"/>
      <c r="I570" s="16"/>
      <c r="J570" s="16"/>
      <c r="K570" s="16"/>
      <c r="L570" s="16"/>
      <c r="M570" s="19"/>
      <c r="N570" s="25"/>
      <c r="P570" s="159">
        <f>$G570+$H570+$L570+IF(ISBLANK($E570),0,$F570*VLOOKUP($E570,'INFO_Recyclable materials'!$F$6:$G$10,2,0))</f>
        <v>0</v>
      </c>
      <c r="Q570" s="165">
        <f t="shared" si="9"/>
        <v>0</v>
      </c>
    </row>
    <row r="571" spans="2:17" x14ac:dyDescent="0.35">
      <c r="B571" s="4"/>
      <c r="C571" s="4"/>
      <c r="D571" s="10"/>
      <c r="E571" s="10"/>
      <c r="F571" s="10"/>
      <c r="G571" s="16"/>
      <c r="H571" s="16"/>
      <c r="I571" s="16"/>
      <c r="J571" s="16"/>
      <c r="K571" s="16"/>
      <c r="L571" s="16"/>
      <c r="M571" s="19"/>
      <c r="N571" s="25"/>
      <c r="P571" s="159">
        <f>$G571+$H571+$L571+IF(ISBLANK($E571),0,$F571*VLOOKUP($E571,'INFO_Recyclable materials'!$F$6:$G$10,2,0))</f>
        <v>0</v>
      </c>
      <c r="Q571" s="165">
        <f t="shared" si="9"/>
        <v>0</v>
      </c>
    </row>
    <row r="572" spans="2:17" x14ac:dyDescent="0.35">
      <c r="B572" s="4"/>
      <c r="C572" s="4"/>
      <c r="D572" s="10"/>
      <c r="E572" s="10"/>
      <c r="F572" s="10"/>
      <c r="G572" s="16"/>
      <c r="H572" s="16"/>
      <c r="I572" s="16"/>
      <c r="J572" s="16"/>
      <c r="K572" s="16"/>
      <c r="L572" s="16"/>
      <c r="M572" s="19"/>
      <c r="N572" s="25"/>
      <c r="P572" s="159">
        <f>$G572+$H572+$L572+IF(ISBLANK($E572),0,$F572*VLOOKUP($E572,'INFO_Recyclable materials'!$F$6:$G$10,2,0))</f>
        <v>0</v>
      </c>
      <c r="Q572" s="165">
        <f t="shared" si="9"/>
        <v>0</v>
      </c>
    </row>
    <row r="573" spans="2:17" x14ac:dyDescent="0.35">
      <c r="B573" s="4"/>
      <c r="C573" s="4"/>
      <c r="D573" s="10"/>
      <c r="E573" s="10"/>
      <c r="F573" s="10"/>
      <c r="G573" s="16"/>
      <c r="H573" s="16"/>
      <c r="I573" s="16"/>
      <c r="J573" s="16"/>
      <c r="K573" s="16"/>
      <c r="L573" s="16"/>
      <c r="M573" s="19"/>
      <c r="N573" s="25"/>
      <c r="P573" s="159">
        <f>$G573+$H573+$L573+IF(ISBLANK($E573),0,$F573*VLOOKUP($E573,'INFO_Recyclable materials'!$F$6:$G$10,2,0))</f>
        <v>0</v>
      </c>
      <c r="Q573" s="165">
        <f t="shared" si="9"/>
        <v>0</v>
      </c>
    </row>
    <row r="574" spans="2:17" x14ac:dyDescent="0.35">
      <c r="B574" s="4"/>
      <c r="C574" s="4"/>
      <c r="D574" s="10"/>
      <c r="E574" s="10"/>
      <c r="F574" s="10"/>
      <c r="G574" s="16"/>
      <c r="H574" s="16"/>
      <c r="I574" s="16"/>
      <c r="J574" s="16"/>
      <c r="K574" s="16"/>
      <c r="L574" s="16"/>
      <c r="M574" s="19"/>
      <c r="N574" s="25"/>
      <c r="P574" s="159">
        <f>$G574+$H574+$L574+IF(ISBLANK($E574),0,$F574*VLOOKUP($E574,'INFO_Recyclable materials'!$F$6:$G$10,2,0))</f>
        <v>0</v>
      </c>
      <c r="Q574" s="165">
        <f t="shared" si="9"/>
        <v>0</v>
      </c>
    </row>
    <row r="575" spans="2:17" x14ac:dyDescent="0.35">
      <c r="B575" s="4"/>
      <c r="C575" s="4"/>
      <c r="D575" s="10"/>
      <c r="E575" s="10"/>
      <c r="F575" s="10"/>
      <c r="G575" s="16"/>
      <c r="H575" s="16"/>
      <c r="I575" s="16"/>
      <c r="J575" s="16"/>
      <c r="K575" s="16"/>
      <c r="L575" s="16"/>
      <c r="M575" s="19"/>
      <c r="N575" s="25"/>
      <c r="P575" s="159">
        <f>$G575+$H575+$L575+IF(ISBLANK($E575),0,$F575*VLOOKUP($E575,'INFO_Recyclable materials'!$F$6:$G$10,2,0))</f>
        <v>0</v>
      </c>
      <c r="Q575" s="165">
        <f t="shared" si="9"/>
        <v>0</v>
      </c>
    </row>
    <row r="576" spans="2:17" x14ac:dyDescent="0.35">
      <c r="B576" s="4"/>
      <c r="C576" s="4"/>
      <c r="D576" s="10"/>
      <c r="E576" s="10"/>
      <c r="F576" s="10"/>
      <c r="G576" s="16"/>
      <c r="H576" s="16"/>
      <c r="I576" s="16"/>
      <c r="J576" s="16"/>
      <c r="K576" s="16"/>
      <c r="L576" s="16"/>
      <c r="M576" s="19"/>
      <c r="N576" s="25"/>
      <c r="P576" s="159">
        <f>$G576+$H576+$L576+IF(ISBLANK($E576),0,$F576*VLOOKUP($E576,'INFO_Recyclable materials'!$F$6:$G$10,2,0))</f>
        <v>0</v>
      </c>
      <c r="Q576" s="165">
        <f t="shared" si="9"/>
        <v>0</v>
      </c>
    </row>
    <row r="577" spans="2:17" x14ac:dyDescent="0.35">
      <c r="B577" s="4"/>
      <c r="C577" s="4"/>
      <c r="D577" s="10"/>
      <c r="E577" s="10"/>
      <c r="F577" s="10"/>
      <c r="G577" s="16"/>
      <c r="H577" s="16"/>
      <c r="I577" s="16"/>
      <c r="J577" s="16"/>
      <c r="K577" s="16"/>
      <c r="L577" s="16"/>
      <c r="M577" s="19"/>
      <c r="N577" s="25"/>
      <c r="P577" s="159">
        <f>$G577+$H577+$L577+IF(ISBLANK($E577),0,$F577*VLOOKUP($E577,'INFO_Recyclable materials'!$F$6:$G$10,2,0))</f>
        <v>0</v>
      </c>
      <c r="Q577" s="165">
        <f t="shared" si="9"/>
        <v>0</v>
      </c>
    </row>
    <row r="578" spans="2:17" x14ac:dyDescent="0.35">
      <c r="B578" s="4"/>
      <c r="C578" s="4"/>
      <c r="D578" s="10"/>
      <c r="E578" s="10"/>
      <c r="F578" s="10"/>
      <c r="G578" s="16"/>
      <c r="H578" s="16"/>
      <c r="I578" s="16"/>
      <c r="J578" s="16"/>
      <c r="K578" s="16"/>
      <c r="L578" s="16"/>
      <c r="M578" s="19"/>
      <c r="N578" s="25"/>
      <c r="P578" s="159">
        <f>$G578+$H578+$L578+IF(ISBLANK($E578),0,$F578*VLOOKUP($E578,'INFO_Recyclable materials'!$F$6:$G$10,2,0))</f>
        <v>0</v>
      </c>
      <c r="Q578" s="165">
        <f t="shared" si="9"/>
        <v>0</v>
      </c>
    </row>
    <row r="579" spans="2:17" x14ac:dyDescent="0.35">
      <c r="B579" s="4"/>
      <c r="C579" s="4"/>
      <c r="D579" s="10"/>
      <c r="E579" s="10"/>
      <c r="F579" s="10"/>
      <c r="G579" s="16"/>
      <c r="H579" s="16"/>
      <c r="I579" s="16"/>
      <c r="J579" s="16"/>
      <c r="K579" s="16"/>
      <c r="L579" s="16"/>
      <c r="M579" s="19"/>
      <c r="N579" s="25"/>
      <c r="P579" s="159">
        <f>$G579+$H579+$L579+IF(ISBLANK($E579),0,$F579*VLOOKUP($E579,'INFO_Recyclable materials'!$F$6:$G$10,2,0))</f>
        <v>0</v>
      </c>
      <c r="Q579" s="165">
        <f t="shared" si="9"/>
        <v>0</v>
      </c>
    </row>
    <row r="580" spans="2:17" x14ac:dyDescent="0.35">
      <c r="B580" s="4"/>
      <c r="C580" s="4"/>
      <c r="D580" s="10"/>
      <c r="E580" s="10"/>
      <c r="F580" s="10"/>
      <c r="G580" s="16"/>
      <c r="H580" s="16"/>
      <c r="I580" s="16"/>
      <c r="J580" s="16"/>
      <c r="K580" s="16"/>
      <c r="L580" s="16"/>
      <c r="M580" s="19"/>
      <c r="N580" s="25"/>
      <c r="P580" s="159">
        <f>$G580+$H580+$L580+IF(ISBLANK($E580),0,$F580*VLOOKUP($E580,'INFO_Recyclable materials'!$F$6:$G$10,2,0))</f>
        <v>0</v>
      </c>
      <c r="Q580" s="165">
        <f t="shared" si="9"/>
        <v>0</v>
      </c>
    </row>
    <row r="581" spans="2:17" x14ac:dyDescent="0.35">
      <c r="B581" s="4"/>
      <c r="C581" s="4"/>
      <c r="D581" s="10"/>
      <c r="E581" s="10"/>
      <c r="F581" s="10"/>
      <c r="G581" s="16"/>
      <c r="H581" s="16"/>
      <c r="I581" s="16"/>
      <c r="J581" s="16"/>
      <c r="K581" s="16"/>
      <c r="L581" s="16"/>
      <c r="M581" s="19"/>
      <c r="N581" s="25"/>
      <c r="P581" s="159">
        <f>$G581+$H581+$L581+IF(ISBLANK($E581),0,$F581*VLOOKUP($E581,'INFO_Recyclable materials'!$F$6:$G$10,2,0))</f>
        <v>0</v>
      </c>
      <c r="Q581" s="165">
        <f t="shared" si="9"/>
        <v>0</v>
      </c>
    </row>
    <row r="582" spans="2:17" x14ac:dyDescent="0.35">
      <c r="B582" s="4"/>
      <c r="C582" s="4"/>
      <c r="D582" s="10"/>
      <c r="E582" s="10"/>
      <c r="F582" s="10"/>
      <c r="G582" s="16"/>
      <c r="H582" s="16"/>
      <c r="I582" s="16"/>
      <c r="J582" s="16"/>
      <c r="K582" s="16"/>
      <c r="L582" s="16"/>
      <c r="M582" s="19"/>
      <c r="N582" s="25"/>
      <c r="P582" s="159">
        <f>$G582+$H582+$L582+IF(ISBLANK($E582),0,$F582*VLOOKUP($E582,'INFO_Recyclable materials'!$F$6:$G$10,2,0))</f>
        <v>0</v>
      </c>
      <c r="Q582" s="165">
        <f t="shared" si="9"/>
        <v>0</v>
      </c>
    </row>
    <row r="583" spans="2:17" x14ac:dyDescent="0.35">
      <c r="B583" s="4"/>
      <c r="C583" s="4"/>
      <c r="D583" s="10"/>
      <c r="E583" s="10"/>
      <c r="F583" s="10"/>
      <c r="G583" s="16"/>
      <c r="H583" s="16"/>
      <c r="I583" s="16"/>
      <c r="J583" s="16"/>
      <c r="K583" s="16"/>
      <c r="L583" s="16"/>
      <c r="M583" s="19"/>
      <c r="N583" s="25"/>
      <c r="P583" s="159">
        <f>$G583+$H583+$L583+IF(ISBLANK($E583),0,$F583*VLOOKUP($E583,'INFO_Recyclable materials'!$F$6:$G$10,2,0))</f>
        <v>0</v>
      </c>
      <c r="Q583" s="165">
        <f t="shared" si="9"/>
        <v>0</v>
      </c>
    </row>
    <row r="584" spans="2:17" x14ac:dyDescent="0.35">
      <c r="B584" s="4"/>
      <c r="C584" s="4"/>
      <c r="D584" s="10"/>
      <c r="E584" s="10"/>
      <c r="F584" s="10"/>
      <c r="G584" s="16"/>
      <c r="H584" s="16"/>
      <c r="I584" s="16"/>
      <c r="J584" s="16"/>
      <c r="K584" s="16"/>
      <c r="L584" s="16"/>
      <c r="M584" s="19"/>
      <c r="N584" s="25"/>
      <c r="P584" s="159">
        <f>$G584+$H584+$L584+IF(ISBLANK($E584),0,$F584*VLOOKUP($E584,'INFO_Recyclable materials'!$F$6:$G$10,2,0))</f>
        <v>0</v>
      </c>
      <c r="Q584" s="165">
        <f t="shared" si="9"/>
        <v>0</v>
      </c>
    </row>
    <row r="585" spans="2:17" x14ac:dyDescent="0.35">
      <c r="B585" s="4"/>
      <c r="C585" s="4"/>
      <c r="D585" s="10"/>
      <c r="E585" s="10"/>
      <c r="F585" s="10"/>
      <c r="G585" s="16"/>
      <c r="H585" s="16"/>
      <c r="I585" s="16"/>
      <c r="J585" s="16"/>
      <c r="K585" s="16"/>
      <c r="L585" s="16"/>
      <c r="M585" s="19"/>
      <c r="N585" s="25"/>
      <c r="P585" s="159">
        <f>$G585+$H585+$L585+IF(ISBLANK($E585),0,$F585*VLOOKUP($E585,'INFO_Recyclable materials'!$F$6:$G$10,2,0))</f>
        <v>0</v>
      </c>
      <c r="Q585" s="165">
        <f t="shared" si="9"/>
        <v>0</v>
      </c>
    </row>
    <row r="586" spans="2:17" x14ac:dyDescent="0.35">
      <c r="B586" s="4"/>
      <c r="C586" s="4"/>
      <c r="D586" s="10"/>
      <c r="E586" s="10"/>
      <c r="F586" s="10"/>
      <c r="G586" s="16"/>
      <c r="H586" s="16"/>
      <c r="I586" s="16"/>
      <c r="J586" s="16"/>
      <c r="K586" s="16"/>
      <c r="L586" s="16"/>
      <c r="M586" s="19"/>
      <c r="N586" s="25"/>
      <c r="P586" s="159">
        <f>$G586+$H586+$L586+IF(ISBLANK($E586),0,$F586*VLOOKUP($E586,'INFO_Recyclable materials'!$F$6:$G$10,2,0))</f>
        <v>0</v>
      </c>
      <c r="Q586" s="165">
        <f t="shared" si="9"/>
        <v>0</v>
      </c>
    </row>
    <row r="587" spans="2:17" x14ac:dyDescent="0.35">
      <c r="B587" s="4"/>
      <c r="C587" s="4"/>
      <c r="D587" s="10"/>
      <c r="E587" s="10"/>
      <c r="F587" s="10"/>
      <c r="G587" s="16"/>
      <c r="H587" s="16"/>
      <c r="I587" s="16"/>
      <c r="J587" s="16"/>
      <c r="K587" s="16"/>
      <c r="L587" s="16"/>
      <c r="M587" s="19"/>
      <c r="N587" s="25"/>
      <c r="P587" s="159">
        <f>$G587+$H587+$L587+IF(ISBLANK($E587),0,$F587*VLOOKUP($E587,'INFO_Recyclable materials'!$F$6:$G$10,2,0))</f>
        <v>0</v>
      </c>
      <c r="Q587" s="165">
        <f t="shared" si="9"/>
        <v>0</v>
      </c>
    </row>
    <row r="588" spans="2:17" x14ac:dyDescent="0.35">
      <c r="B588" s="4"/>
      <c r="C588" s="4"/>
      <c r="D588" s="10"/>
      <c r="E588" s="10"/>
      <c r="F588" s="10"/>
      <c r="G588" s="16"/>
      <c r="H588" s="16"/>
      <c r="I588" s="16"/>
      <c r="J588" s="16"/>
      <c r="K588" s="16"/>
      <c r="L588" s="16"/>
      <c r="M588" s="19"/>
      <c r="N588" s="25"/>
      <c r="P588" s="159">
        <f>$G588+$H588+$L588+IF(ISBLANK($E588),0,$F588*VLOOKUP($E588,'INFO_Recyclable materials'!$F$6:$G$10,2,0))</f>
        <v>0</v>
      </c>
      <c r="Q588" s="165">
        <f t="shared" si="9"/>
        <v>0</v>
      </c>
    </row>
    <row r="589" spans="2:17" x14ac:dyDescent="0.35">
      <c r="B589" s="4"/>
      <c r="C589" s="4"/>
      <c r="D589" s="10"/>
      <c r="E589" s="10"/>
      <c r="F589" s="10"/>
      <c r="G589" s="16"/>
      <c r="H589" s="16"/>
      <c r="I589" s="16"/>
      <c r="J589" s="16"/>
      <c r="K589" s="16"/>
      <c r="L589" s="16"/>
      <c r="M589" s="19"/>
      <c r="N589" s="25"/>
      <c r="P589" s="159">
        <f>$G589+$H589+$L589+IF(ISBLANK($E589),0,$F589*VLOOKUP($E589,'INFO_Recyclable materials'!$F$6:$G$10,2,0))</f>
        <v>0</v>
      </c>
      <c r="Q589" s="165">
        <f t="shared" si="9"/>
        <v>0</v>
      </c>
    </row>
    <row r="590" spans="2:17" x14ac:dyDescent="0.35">
      <c r="B590" s="4"/>
      <c r="C590" s="4"/>
      <c r="D590" s="10"/>
      <c r="E590" s="10"/>
      <c r="F590" s="10"/>
      <c r="G590" s="16"/>
      <c r="H590" s="16"/>
      <c r="I590" s="16"/>
      <c r="J590" s="16"/>
      <c r="K590" s="16"/>
      <c r="L590" s="16"/>
      <c r="M590" s="19"/>
      <c r="N590" s="25"/>
      <c r="P590" s="159">
        <f>$G590+$H590+$L590+IF(ISBLANK($E590),0,$F590*VLOOKUP($E590,'INFO_Recyclable materials'!$F$6:$G$10,2,0))</f>
        <v>0</v>
      </c>
      <c r="Q590" s="165">
        <f t="shared" si="9"/>
        <v>0</v>
      </c>
    </row>
    <row r="591" spans="2:17" x14ac:dyDescent="0.35">
      <c r="B591" s="4"/>
      <c r="C591" s="4"/>
      <c r="D591" s="10"/>
      <c r="E591" s="10"/>
      <c r="F591" s="10"/>
      <c r="G591" s="16"/>
      <c r="H591" s="16"/>
      <c r="I591" s="16"/>
      <c r="J591" s="16"/>
      <c r="K591" s="16"/>
      <c r="L591" s="16"/>
      <c r="M591" s="19"/>
      <c r="N591" s="25"/>
      <c r="P591" s="159">
        <f>$G591+$H591+$L591+IF(ISBLANK($E591),0,$F591*VLOOKUP($E591,'INFO_Recyclable materials'!$F$6:$G$10,2,0))</f>
        <v>0</v>
      </c>
      <c r="Q591" s="165">
        <f t="shared" si="9"/>
        <v>0</v>
      </c>
    </row>
    <row r="592" spans="2:17" x14ac:dyDescent="0.35">
      <c r="B592" s="4"/>
      <c r="C592" s="4"/>
      <c r="D592" s="10"/>
      <c r="E592" s="10"/>
      <c r="F592" s="10"/>
      <c r="G592" s="16"/>
      <c r="H592" s="16"/>
      <c r="I592" s="16"/>
      <c r="J592" s="16"/>
      <c r="K592" s="16"/>
      <c r="L592" s="16"/>
      <c r="M592" s="19"/>
      <c r="N592" s="25"/>
      <c r="P592" s="159">
        <f>$G592+$H592+$L592+IF(ISBLANK($E592),0,$F592*VLOOKUP($E592,'INFO_Recyclable materials'!$F$6:$G$10,2,0))</f>
        <v>0</v>
      </c>
      <c r="Q592" s="165">
        <f t="shared" ref="Q592:Q655" si="10">SUM(J592:N592)</f>
        <v>0</v>
      </c>
    </row>
    <row r="593" spans="2:17" x14ac:dyDescent="0.35">
      <c r="B593" s="4"/>
      <c r="C593" s="4"/>
      <c r="D593" s="10"/>
      <c r="E593" s="10"/>
      <c r="F593" s="10"/>
      <c r="G593" s="16"/>
      <c r="H593" s="16"/>
      <c r="I593" s="16"/>
      <c r="J593" s="16"/>
      <c r="K593" s="16"/>
      <c r="L593" s="16"/>
      <c r="M593" s="19"/>
      <c r="N593" s="25"/>
      <c r="P593" s="159">
        <f>$G593+$H593+$L593+IF(ISBLANK($E593),0,$F593*VLOOKUP($E593,'INFO_Recyclable materials'!$F$6:$G$10,2,0))</f>
        <v>0</v>
      </c>
      <c r="Q593" s="165">
        <f t="shared" si="10"/>
        <v>0</v>
      </c>
    </row>
    <row r="594" spans="2:17" x14ac:dyDescent="0.35">
      <c r="B594" s="4"/>
      <c r="C594" s="4"/>
      <c r="D594" s="10"/>
      <c r="E594" s="10"/>
      <c r="F594" s="10"/>
      <c r="G594" s="16"/>
      <c r="H594" s="16"/>
      <c r="I594" s="16"/>
      <c r="J594" s="16"/>
      <c r="K594" s="16"/>
      <c r="L594" s="16"/>
      <c r="M594" s="19"/>
      <c r="N594" s="25"/>
      <c r="P594" s="159">
        <f>$G594+$H594+$L594+IF(ISBLANK($E594),0,$F594*VLOOKUP($E594,'INFO_Recyclable materials'!$F$6:$G$10,2,0))</f>
        <v>0</v>
      </c>
      <c r="Q594" s="165">
        <f t="shared" si="10"/>
        <v>0</v>
      </c>
    </row>
    <row r="595" spans="2:17" x14ac:dyDescent="0.35">
      <c r="B595" s="4"/>
      <c r="C595" s="4"/>
      <c r="D595" s="10"/>
      <c r="E595" s="10"/>
      <c r="F595" s="10"/>
      <c r="G595" s="16"/>
      <c r="H595" s="16"/>
      <c r="I595" s="16"/>
      <c r="J595" s="16"/>
      <c r="K595" s="16"/>
      <c r="L595" s="16"/>
      <c r="M595" s="19"/>
      <c r="N595" s="25"/>
      <c r="P595" s="159">
        <f>$G595+$H595+$L595+IF(ISBLANK($E595),0,$F595*VLOOKUP($E595,'INFO_Recyclable materials'!$F$6:$G$10,2,0))</f>
        <v>0</v>
      </c>
      <c r="Q595" s="165">
        <f t="shared" si="10"/>
        <v>0</v>
      </c>
    </row>
    <row r="596" spans="2:17" x14ac:dyDescent="0.35">
      <c r="B596" s="4"/>
      <c r="C596" s="4"/>
      <c r="D596" s="10"/>
      <c r="E596" s="10"/>
      <c r="F596" s="10"/>
      <c r="G596" s="16"/>
      <c r="H596" s="16"/>
      <c r="I596" s="16"/>
      <c r="J596" s="16"/>
      <c r="K596" s="16"/>
      <c r="L596" s="16"/>
      <c r="M596" s="19"/>
      <c r="N596" s="25"/>
      <c r="P596" s="159">
        <f>$G596+$H596+$L596+IF(ISBLANK($E596),0,$F596*VLOOKUP($E596,'INFO_Recyclable materials'!$F$6:$G$10,2,0))</f>
        <v>0</v>
      </c>
      <c r="Q596" s="165">
        <f t="shared" si="10"/>
        <v>0</v>
      </c>
    </row>
    <row r="597" spans="2:17" x14ac:dyDescent="0.35">
      <c r="B597" s="4"/>
      <c r="C597" s="4"/>
      <c r="D597" s="10"/>
      <c r="E597" s="10"/>
      <c r="F597" s="10"/>
      <c r="G597" s="16"/>
      <c r="H597" s="16"/>
      <c r="I597" s="16"/>
      <c r="J597" s="16"/>
      <c r="K597" s="16"/>
      <c r="L597" s="16"/>
      <c r="M597" s="19"/>
      <c r="N597" s="25"/>
      <c r="P597" s="159">
        <f>$G597+$H597+$L597+IF(ISBLANK($E597),0,$F597*VLOOKUP($E597,'INFO_Recyclable materials'!$F$6:$G$10,2,0))</f>
        <v>0</v>
      </c>
      <c r="Q597" s="165">
        <f t="shared" si="10"/>
        <v>0</v>
      </c>
    </row>
    <row r="598" spans="2:17" x14ac:dyDescent="0.35">
      <c r="B598" s="4"/>
      <c r="C598" s="4"/>
      <c r="D598" s="10"/>
      <c r="E598" s="10"/>
      <c r="F598" s="10"/>
      <c r="G598" s="16"/>
      <c r="H598" s="16"/>
      <c r="I598" s="16"/>
      <c r="J598" s="16"/>
      <c r="K598" s="16"/>
      <c r="L598" s="16"/>
      <c r="M598" s="19"/>
      <c r="N598" s="25"/>
      <c r="P598" s="159">
        <f>$G598+$H598+$L598+IF(ISBLANK($E598),0,$F598*VLOOKUP($E598,'INFO_Recyclable materials'!$F$6:$G$10,2,0))</f>
        <v>0</v>
      </c>
      <c r="Q598" s="165">
        <f t="shared" si="10"/>
        <v>0</v>
      </c>
    </row>
    <row r="599" spans="2:17" x14ac:dyDescent="0.35">
      <c r="B599" s="4"/>
      <c r="C599" s="4"/>
      <c r="D599" s="10"/>
      <c r="E599" s="10"/>
      <c r="F599" s="10"/>
      <c r="G599" s="16"/>
      <c r="H599" s="16"/>
      <c r="I599" s="16"/>
      <c r="J599" s="16"/>
      <c r="K599" s="16"/>
      <c r="L599" s="16"/>
      <c r="M599" s="19"/>
      <c r="N599" s="25"/>
      <c r="P599" s="159">
        <f>$G599+$H599+$L599+IF(ISBLANK($E599),0,$F599*VLOOKUP($E599,'INFO_Recyclable materials'!$F$6:$G$10,2,0))</f>
        <v>0</v>
      </c>
      <c r="Q599" s="165">
        <f t="shared" si="10"/>
        <v>0</v>
      </c>
    </row>
    <row r="600" spans="2:17" x14ac:dyDescent="0.35">
      <c r="B600" s="4"/>
      <c r="C600" s="4"/>
      <c r="D600" s="10"/>
      <c r="E600" s="10"/>
      <c r="F600" s="10"/>
      <c r="G600" s="16"/>
      <c r="H600" s="16"/>
      <c r="I600" s="16"/>
      <c r="J600" s="16"/>
      <c r="K600" s="16"/>
      <c r="L600" s="16"/>
      <c r="M600" s="19"/>
      <c r="N600" s="25"/>
      <c r="P600" s="159">
        <f>$G600+$H600+$L600+IF(ISBLANK($E600),0,$F600*VLOOKUP($E600,'INFO_Recyclable materials'!$F$6:$G$10,2,0))</f>
        <v>0</v>
      </c>
      <c r="Q600" s="165">
        <f t="shared" si="10"/>
        <v>0</v>
      </c>
    </row>
    <row r="601" spans="2:17" x14ac:dyDescent="0.35">
      <c r="B601" s="4"/>
      <c r="C601" s="4"/>
      <c r="D601" s="10"/>
      <c r="E601" s="10"/>
      <c r="F601" s="10"/>
      <c r="G601" s="16"/>
      <c r="H601" s="16"/>
      <c r="I601" s="16"/>
      <c r="J601" s="16"/>
      <c r="K601" s="16"/>
      <c r="L601" s="16"/>
      <c r="M601" s="19"/>
      <c r="N601" s="25"/>
      <c r="P601" s="159">
        <f>$G601+$H601+$L601+IF(ISBLANK($E601),0,$F601*VLOOKUP($E601,'INFO_Recyclable materials'!$F$6:$G$10,2,0))</f>
        <v>0</v>
      </c>
      <c r="Q601" s="165">
        <f t="shared" si="10"/>
        <v>0</v>
      </c>
    </row>
    <row r="602" spans="2:17" x14ac:dyDescent="0.35">
      <c r="B602" s="4"/>
      <c r="C602" s="4"/>
      <c r="D602" s="10"/>
      <c r="E602" s="10"/>
      <c r="F602" s="10"/>
      <c r="G602" s="16"/>
      <c r="H602" s="16"/>
      <c r="I602" s="16"/>
      <c r="J602" s="16"/>
      <c r="K602" s="16"/>
      <c r="L602" s="16"/>
      <c r="M602" s="19"/>
      <c r="N602" s="25"/>
      <c r="P602" s="159">
        <f>$G602+$H602+$L602+IF(ISBLANK($E602),0,$F602*VLOOKUP($E602,'INFO_Recyclable materials'!$F$6:$G$10,2,0))</f>
        <v>0</v>
      </c>
      <c r="Q602" s="165">
        <f t="shared" si="10"/>
        <v>0</v>
      </c>
    </row>
    <row r="603" spans="2:17" x14ac:dyDescent="0.35">
      <c r="B603" s="4"/>
      <c r="C603" s="4"/>
      <c r="D603" s="10"/>
      <c r="E603" s="10"/>
      <c r="F603" s="10"/>
      <c r="G603" s="16"/>
      <c r="H603" s="16"/>
      <c r="I603" s="16"/>
      <c r="J603" s="16"/>
      <c r="K603" s="16"/>
      <c r="L603" s="16"/>
      <c r="M603" s="19"/>
      <c r="N603" s="25"/>
      <c r="P603" s="159">
        <f>$G603+$H603+$L603+IF(ISBLANK($E603),0,$F603*VLOOKUP($E603,'INFO_Recyclable materials'!$F$6:$G$10,2,0))</f>
        <v>0</v>
      </c>
      <c r="Q603" s="165">
        <f t="shared" si="10"/>
        <v>0</v>
      </c>
    </row>
    <row r="604" spans="2:17" x14ac:dyDescent="0.35">
      <c r="B604" s="4"/>
      <c r="C604" s="4"/>
      <c r="D604" s="10"/>
      <c r="E604" s="10"/>
      <c r="F604" s="10"/>
      <c r="G604" s="16"/>
      <c r="H604" s="16"/>
      <c r="I604" s="16"/>
      <c r="J604" s="16"/>
      <c r="K604" s="16"/>
      <c r="L604" s="16"/>
      <c r="M604" s="19"/>
      <c r="N604" s="25"/>
      <c r="P604" s="159">
        <f>$G604+$H604+$L604+IF(ISBLANK($E604),0,$F604*VLOOKUP($E604,'INFO_Recyclable materials'!$F$6:$G$10,2,0))</f>
        <v>0</v>
      </c>
      <c r="Q604" s="165">
        <f t="shared" si="10"/>
        <v>0</v>
      </c>
    </row>
    <row r="605" spans="2:17" x14ac:dyDescent="0.35">
      <c r="B605" s="4"/>
      <c r="C605" s="4"/>
      <c r="D605" s="10"/>
      <c r="E605" s="10"/>
      <c r="F605" s="10"/>
      <c r="G605" s="16"/>
      <c r="H605" s="16"/>
      <c r="I605" s="16"/>
      <c r="J605" s="16"/>
      <c r="K605" s="16"/>
      <c r="L605" s="16"/>
      <c r="M605" s="19"/>
      <c r="N605" s="25"/>
      <c r="P605" s="159">
        <f>$G605+$H605+$L605+IF(ISBLANK($E605),0,$F605*VLOOKUP($E605,'INFO_Recyclable materials'!$F$6:$G$10,2,0))</f>
        <v>0</v>
      </c>
      <c r="Q605" s="165">
        <f t="shared" si="10"/>
        <v>0</v>
      </c>
    </row>
    <row r="606" spans="2:17" x14ac:dyDescent="0.35">
      <c r="B606" s="4"/>
      <c r="C606" s="4"/>
      <c r="D606" s="10"/>
      <c r="E606" s="10"/>
      <c r="F606" s="10"/>
      <c r="G606" s="16"/>
      <c r="H606" s="16"/>
      <c r="I606" s="16"/>
      <c r="J606" s="16"/>
      <c r="K606" s="16"/>
      <c r="L606" s="16"/>
      <c r="M606" s="19"/>
      <c r="N606" s="25"/>
      <c r="P606" s="159">
        <f>$G606+$H606+$L606+IF(ISBLANK($E606),0,$F606*VLOOKUP($E606,'INFO_Recyclable materials'!$F$6:$G$10,2,0))</f>
        <v>0</v>
      </c>
      <c r="Q606" s="165">
        <f t="shared" si="10"/>
        <v>0</v>
      </c>
    </row>
    <row r="607" spans="2:17" x14ac:dyDescent="0.35">
      <c r="B607" s="4"/>
      <c r="C607" s="4"/>
      <c r="D607" s="10"/>
      <c r="E607" s="10"/>
      <c r="F607" s="10"/>
      <c r="G607" s="16"/>
      <c r="H607" s="16"/>
      <c r="I607" s="16"/>
      <c r="J607" s="16"/>
      <c r="K607" s="16"/>
      <c r="L607" s="16"/>
      <c r="M607" s="19"/>
      <c r="N607" s="25"/>
      <c r="P607" s="159">
        <f>$G607+$H607+$L607+IF(ISBLANK($E607),0,$F607*VLOOKUP($E607,'INFO_Recyclable materials'!$F$6:$G$10,2,0))</f>
        <v>0</v>
      </c>
      <c r="Q607" s="165">
        <f t="shared" si="10"/>
        <v>0</v>
      </c>
    </row>
    <row r="608" spans="2:17" x14ac:dyDescent="0.35">
      <c r="B608" s="4"/>
      <c r="C608" s="4"/>
      <c r="D608" s="10"/>
      <c r="E608" s="10"/>
      <c r="F608" s="10"/>
      <c r="G608" s="16"/>
      <c r="H608" s="16"/>
      <c r="I608" s="16"/>
      <c r="J608" s="16"/>
      <c r="K608" s="16"/>
      <c r="L608" s="16"/>
      <c r="M608" s="19"/>
      <c r="N608" s="25"/>
      <c r="P608" s="159">
        <f>$G608+$H608+$L608+IF(ISBLANK($E608),0,$F608*VLOOKUP($E608,'INFO_Recyclable materials'!$F$6:$G$10,2,0))</f>
        <v>0</v>
      </c>
      <c r="Q608" s="165">
        <f t="shared" si="10"/>
        <v>0</v>
      </c>
    </row>
    <row r="609" spans="2:17" x14ac:dyDescent="0.35">
      <c r="B609" s="4"/>
      <c r="C609" s="4"/>
      <c r="D609" s="10"/>
      <c r="E609" s="10"/>
      <c r="F609" s="10"/>
      <c r="G609" s="16"/>
      <c r="H609" s="16"/>
      <c r="I609" s="16"/>
      <c r="J609" s="16"/>
      <c r="K609" s="16"/>
      <c r="L609" s="16"/>
      <c r="M609" s="19"/>
      <c r="N609" s="25"/>
      <c r="P609" s="159">
        <f>$G609+$H609+$L609+IF(ISBLANK($E609),0,$F609*VLOOKUP($E609,'INFO_Recyclable materials'!$F$6:$G$10,2,0))</f>
        <v>0</v>
      </c>
      <c r="Q609" s="165">
        <f t="shared" si="10"/>
        <v>0</v>
      </c>
    </row>
    <row r="610" spans="2:17" x14ac:dyDescent="0.35">
      <c r="B610" s="4"/>
      <c r="C610" s="4"/>
      <c r="D610" s="10"/>
      <c r="E610" s="10"/>
      <c r="F610" s="10"/>
      <c r="G610" s="16"/>
      <c r="H610" s="16"/>
      <c r="I610" s="16"/>
      <c r="J610" s="16"/>
      <c r="K610" s="16"/>
      <c r="L610" s="16"/>
      <c r="M610" s="19"/>
      <c r="N610" s="25"/>
      <c r="P610" s="159">
        <f>$G610+$H610+$L610+IF(ISBLANK($E610),0,$F610*VLOOKUP($E610,'INFO_Recyclable materials'!$F$6:$G$10,2,0))</f>
        <v>0</v>
      </c>
      <c r="Q610" s="165">
        <f t="shared" si="10"/>
        <v>0</v>
      </c>
    </row>
    <row r="611" spans="2:17" x14ac:dyDescent="0.35">
      <c r="B611" s="4"/>
      <c r="C611" s="4"/>
      <c r="D611" s="10"/>
      <c r="E611" s="10"/>
      <c r="F611" s="10"/>
      <c r="G611" s="16"/>
      <c r="H611" s="16"/>
      <c r="I611" s="16"/>
      <c r="J611" s="16"/>
      <c r="K611" s="16"/>
      <c r="L611" s="16"/>
      <c r="M611" s="19"/>
      <c r="N611" s="25"/>
      <c r="P611" s="159">
        <f>$G611+$H611+$L611+IF(ISBLANK($E611),0,$F611*VLOOKUP($E611,'INFO_Recyclable materials'!$F$6:$G$10,2,0))</f>
        <v>0</v>
      </c>
      <c r="Q611" s="165">
        <f t="shared" si="10"/>
        <v>0</v>
      </c>
    </row>
    <row r="612" spans="2:17" x14ac:dyDescent="0.35">
      <c r="B612" s="4"/>
      <c r="C612" s="4"/>
      <c r="D612" s="10"/>
      <c r="E612" s="10"/>
      <c r="F612" s="10"/>
      <c r="G612" s="16"/>
      <c r="H612" s="16"/>
      <c r="I612" s="16"/>
      <c r="J612" s="16"/>
      <c r="K612" s="16"/>
      <c r="L612" s="16"/>
      <c r="M612" s="19"/>
      <c r="N612" s="25"/>
      <c r="P612" s="159">
        <f>$G612+$H612+$L612+IF(ISBLANK($E612),0,$F612*VLOOKUP($E612,'INFO_Recyclable materials'!$F$6:$G$10,2,0))</f>
        <v>0</v>
      </c>
      <c r="Q612" s="165">
        <f t="shared" si="10"/>
        <v>0</v>
      </c>
    </row>
    <row r="613" spans="2:17" x14ac:dyDescent="0.35">
      <c r="B613" s="4"/>
      <c r="C613" s="4"/>
      <c r="D613" s="10"/>
      <c r="E613" s="10"/>
      <c r="F613" s="10"/>
      <c r="G613" s="16"/>
      <c r="H613" s="16"/>
      <c r="I613" s="16"/>
      <c r="J613" s="16"/>
      <c r="K613" s="16"/>
      <c r="L613" s="16"/>
      <c r="M613" s="19"/>
      <c r="N613" s="25"/>
      <c r="P613" s="159">
        <f>$G613+$H613+$L613+IF(ISBLANK($E613),0,$F613*VLOOKUP($E613,'INFO_Recyclable materials'!$F$6:$G$10,2,0))</f>
        <v>0</v>
      </c>
      <c r="Q613" s="165">
        <f t="shared" si="10"/>
        <v>0</v>
      </c>
    </row>
    <row r="614" spans="2:17" x14ac:dyDescent="0.35">
      <c r="B614" s="4"/>
      <c r="C614" s="4"/>
      <c r="D614" s="10"/>
      <c r="E614" s="10"/>
      <c r="F614" s="10"/>
      <c r="G614" s="16"/>
      <c r="H614" s="16"/>
      <c r="I614" s="16"/>
      <c r="J614" s="16"/>
      <c r="K614" s="16"/>
      <c r="L614" s="16"/>
      <c r="M614" s="19"/>
      <c r="N614" s="25"/>
      <c r="P614" s="159">
        <f>$G614+$H614+$L614+IF(ISBLANK($E614),0,$F614*VLOOKUP($E614,'INFO_Recyclable materials'!$F$6:$G$10,2,0))</f>
        <v>0</v>
      </c>
      <c r="Q614" s="165">
        <f t="shared" si="10"/>
        <v>0</v>
      </c>
    </row>
    <row r="615" spans="2:17" x14ac:dyDescent="0.35">
      <c r="B615" s="4"/>
      <c r="C615" s="4"/>
      <c r="D615" s="10"/>
      <c r="E615" s="10"/>
      <c r="F615" s="10"/>
      <c r="G615" s="16"/>
      <c r="H615" s="16"/>
      <c r="I615" s="16"/>
      <c r="J615" s="16"/>
      <c r="K615" s="16"/>
      <c r="L615" s="16"/>
      <c r="M615" s="19"/>
      <c r="N615" s="25"/>
      <c r="P615" s="159">
        <f>$G615+$H615+$L615+IF(ISBLANK($E615),0,$F615*VLOOKUP($E615,'INFO_Recyclable materials'!$F$6:$G$10,2,0))</f>
        <v>0</v>
      </c>
      <c r="Q615" s="165">
        <f t="shared" si="10"/>
        <v>0</v>
      </c>
    </row>
    <row r="616" spans="2:17" x14ac:dyDescent="0.35">
      <c r="B616" s="4"/>
      <c r="C616" s="4"/>
      <c r="D616" s="10"/>
      <c r="E616" s="10"/>
      <c r="F616" s="10"/>
      <c r="G616" s="16"/>
      <c r="H616" s="16"/>
      <c r="I616" s="16"/>
      <c r="J616" s="16"/>
      <c r="K616" s="16"/>
      <c r="L616" s="16"/>
      <c r="M616" s="19"/>
      <c r="N616" s="25"/>
      <c r="P616" s="159">
        <f>$G616+$H616+$L616+IF(ISBLANK($E616),0,$F616*VLOOKUP($E616,'INFO_Recyclable materials'!$F$6:$G$10,2,0))</f>
        <v>0</v>
      </c>
      <c r="Q616" s="165">
        <f t="shared" si="10"/>
        <v>0</v>
      </c>
    </row>
    <row r="617" spans="2:17" x14ac:dyDescent="0.35">
      <c r="B617" s="4"/>
      <c r="C617" s="4"/>
      <c r="D617" s="10"/>
      <c r="E617" s="10"/>
      <c r="F617" s="10"/>
      <c r="G617" s="16"/>
      <c r="H617" s="16"/>
      <c r="I617" s="16"/>
      <c r="J617" s="16"/>
      <c r="K617" s="16"/>
      <c r="L617" s="16"/>
      <c r="M617" s="19"/>
      <c r="N617" s="25"/>
      <c r="P617" s="159">
        <f>$G617+$H617+$L617+IF(ISBLANK($E617),0,$F617*VLOOKUP($E617,'INFO_Recyclable materials'!$F$6:$G$10,2,0))</f>
        <v>0</v>
      </c>
      <c r="Q617" s="165">
        <f t="shared" si="10"/>
        <v>0</v>
      </c>
    </row>
    <row r="618" spans="2:17" x14ac:dyDescent="0.35">
      <c r="B618" s="4"/>
      <c r="C618" s="4"/>
      <c r="D618" s="10"/>
      <c r="E618" s="10"/>
      <c r="F618" s="10"/>
      <c r="G618" s="16"/>
      <c r="H618" s="16"/>
      <c r="I618" s="16"/>
      <c r="J618" s="16"/>
      <c r="K618" s="16"/>
      <c r="L618" s="16"/>
      <c r="M618" s="19"/>
      <c r="N618" s="25"/>
      <c r="P618" s="159">
        <f>$G618+$H618+$L618+IF(ISBLANK($E618),0,$F618*VLOOKUP($E618,'INFO_Recyclable materials'!$F$6:$G$10,2,0))</f>
        <v>0</v>
      </c>
      <c r="Q618" s="165">
        <f t="shared" si="10"/>
        <v>0</v>
      </c>
    </row>
    <row r="619" spans="2:17" x14ac:dyDescent="0.35">
      <c r="B619" s="4"/>
      <c r="C619" s="4"/>
      <c r="D619" s="10"/>
      <c r="E619" s="10"/>
      <c r="F619" s="10"/>
      <c r="G619" s="16"/>
      <c r="H619" s="16"/>
      <c r="I619" s="16"/>
      <c r="J619" s="16"/>
      <c r="K619" s="16"/>
      <c r="L619" s="16"/>
      <c r="M619" s="19"/>
      <c r="N619" s="25"/>
      <c r="P619" s="159">
        <f>$G619+$H619+$L619+IF(ISBLANK($E619),0,$F619*VLOOKUP($E619,'INFO_Recyclable materials'!$F$6:$G$10,2,0))</f>
        <v>0</v>
      </c>
      <c r="Q619" s="165">
        <f t="shared" si="10"/>
        <v>0</v>
      </c>
    </row>
    <row r="620" spans="2:17" x14ac:dyDescent="0.35">
      <c r="B620" s="4"/>
      <c r="C620" s="4"/>
      <c r="D620" s="10"/>
      <c r="E620" s="10"/>
      <c r="F620" s="10"/>
      <c r="G620" s="16"/>
      <c r="H620" s="16"/>
      <c r="I620" s="16"/>
      <c r="J620" s="16"/>
      <c r="K620" s="16"/>
      <c r="L620" s="16"/>
      <c r="M620" s="19"/>
      <c r="N620" s="25"/>
      <c r="P620" s="159">
        <f>$G620+$H620+$L620+IF(ISBLANK($E620),0,$F620*VLOOKUP($E620,'INFO_Recyclable materials'!$F$6:$G$10,2,0))</f>
        <v>0</v>
      </c>
      <c r="Q620" s="165">
        <f t="shared" si="10"/>
        <v>0</v>
      </c>
    </row>
    <row r="621" spans="2:17" x14ac:dyDescent="0.35">
      <c r="B621" s="4"/>
      <c r="C621" s="4"/>
      <c r="D621" s="10"/>
      <c r="E621" s="10"/>
      <c r="F621" s="10"/>
      <c r="G621" s="16"/>
      <c r="H621" s="16"/>
      <c r="I621" s="16"/>
      <c r="J621" s="16"/>
      <c r="K621" s="16"/>
      <c r="L621" s="16"/>
      <c r="M621" s="19"/>
      <c r="N621" s="25"/>
      <c r="P621" s="159">
        <f>$G621+$H621+$L621+IF(ISBLANK($E621),0,$F621*VLOOKUP($E621,'INFO_Recyclable materials'!$F$6:$G$10,2,0))</f>
        <v>0</v>
      </c>
      <c r="Q621" s="165">
        <f t="shared" si="10"/>
        <v>0</v>
      </c>
    </row>
    <row r="622" spans="2:17" x14ac:dyDescent="0.35">
      <c r="B622" s="4"/>
      <c r="C622" s="4"/>
      <c r="D622" s="10"/>
      <c r="E622" s="10"/>
      <c r="F622" s="10"/>
      <c r="G622" s="16"/>
      <c r="H622" s="16"/>
      <c r="I622" s="16"/>
      <c r="J622" s="16"/>
      <c r="K622" s="16"/>
      <c r="L622" s="16"/>
      <c r="M622" s="19"/>
      <c r="N622" s="25"/>
      <c r="P622" s="159">
        <f>$G622+$H622+$L622+IF(ISBLANK($E622),0,$F622*VLOOKUP($E622,'INFO_Recyclable materials'!$F$6:$G$10,2,0))</f>
        <v>0</v>
      </c>
      <c r="Q622" s="165">
        <f t="shared" si="10"/>
        <v>0</v>
      </c>
    </row>
    <row r="623" spans="2:17" x14ac:dyDescent="0.35">
      <c r="B623" s="4"/>
      <c r="C623" s="4"/>
      <c r="D623" s="10"/>
      <c r="E623" s="10"/>
      <c r="F623" s="10"/>
      <c r="G623" s="16"/>
      <c r="H623" s="16"/>
      <c r="I623" s="16"/>
      <c r="J623" s="16"/>
      <c r="K623" s="16"/>
      <c r="L623" s="16"/>
      <c r="M623" s="19"/>
      <c r="N623" s="25"/>
      <c r="P623" s="159">
        <f>$G623+$H623+$L623+IF(ISBLANK($E623),0,$F623*VLOOKUP($E623,'INFO_Recyclable materials'!$F$6:$G$10,2,0))</f>
        <v>0</v>
      </c>
      <c r="Q623" s="165">
        <f t="shared" si="10"/>
        <v>0</v>
      </c>
    </row>
    <row r="624" spans="2:17" x14ac:dyDescent="0.35">
      <c r="B624" s="4"/>
      <c r="C624" s="4"/>
      <c r="D624" s="10"/>
      <c r="E624" s="10"/>
      <c r="F624" s="10"/>
      <c r="G624" s="16"/>
      <c r="H624" s="16"/>
      <c r="I624" s="16"/>
      <c r="J624" s="16"/>
      <c r="K624" s="16"/>
      <c r="L624" s="16"/>
      <c r="M624" s="19"/>
      <c r="N624" s="25"/>
      <c r="P624" s="159">
        <f>$G624+$H624+$L624+IF(ISBLANK($E624),0,$F624*VLOOKUP($E624,'INFO_Recyclable materials'!$F$6:$G$10,2,0))</f>
        <v>0</v>
      </c>
      <c r="Q624" s="165">
        <f t="shared" si="10"/>
        <v>0</v>
      </c>
    </row>
    <row r="625" spans="2:17" x14ac:dyDescent="0.35">
      <c r="B625" s="4"/>
      <c r="C625" s="4"/>
      <c r="D625" s="10"/>
      <c r="E625" s="10"/>
      <c r="F625" s="10"/>
      <c r="G625" s="16"/>
      <c r="H625" s="16"/>
      <c r="I625" s="16"/>
      <c r="J625" s="16"/>
      <c r="K625" s="16"/>
      <c r="L625" s="16"/>
      <c r="M625" s="19"/>
      <c r="N625" s="25"/>
      <c r="P625" s="159">
        <f>$G625+$H625+$L625+IF(ISBLANK($E625),0,$F625*VLOOKUP($E625,'INFO_Recyclable materials'!$F$6:$G$10,2,0))</f>
        <v>0</v>
      </c>
      <c r="Q625" s="165">
        <f t="shared" si="10"/>
        <v>0</v>
      </c>
    </row>
    <row r="626" spans="2:17" x14ac:dyDescent="0.35">
      <c r="B626" s="4"/>
      <c r="C626" s="4"/>
      <c r="D626" s="10"/>
      <c r="E626" s="10"/>
      <c r="F626" s="10"/>
      <c r="G626" s="16"/>
      <c r="H626" s="16"/>
      <c r="I626" s="16"/>
      <c r="J626" s="16"/>
      <c r="K626" s="16"/>
      <c r="L626" s="16"/>
      <c r="M626" s="19"/>
      <c r="N626" s="25"/>
      <c r="P626" s="159">
        <f>$G626+$H626+$L626+IF(ISBLANK($E626),0,$F626*VLOOKUP($E626,'INFO_Recyclable materials'!$F$6:$G$10,2,0))</f>
        <v>0</v>
      </c>
      <c r="Q626" s="165">
        <f t="shared" si="10"/>
        <v>0</v>
      </c>
    </row>
    <row r="627" spans="2:17" x14ac:dyDescent="0.35">
      <c r="B627" s="4"/>
      <c r="C627" s="4"/>
      <c r="D627" s="10"/>
      <c r="E627" s="10"/>
      <c r="F627" s="10"/>
      <c r="G627" s="16"/>
      <c r="H627" s="16"/>
      <c r="I627" s="16"/>
      <c r="J627" s="16"/>
      <c r="K627" s="16"/>
      <c r="L627" s="16"/>
      <c r="M627" s="19"/>
      <c r="N627" s="25"/>
      <c r="P627" s="159">
        <f>$G627+$H627+$L627+IF(ISBLANK($E627),0,$F627*VLOOKUP($E627,'INFO_Recyclable materials'!$F$6:$G$10,2,0))</f>
        <v>0</v>
      </c>
      <c r="Q627" s="165">
        <f t="shared" si="10"/>
        <v>0</v>
      </c>
    </row>
    <row r="628" spans="2:17" x14ac:dyDescent="0.35">
      <c r="B628" s="4"/>
      <c r="C628" s="4"/>
      <c r="D628" s="10"/>
      <c r="E628" s="10"/>
      <c r="F628" s="10"/>
      <c r="G628" s="16"/>
      <c r="H628" s="16"/>
      <c r="I628" s="16"/>
      <c r="J628" s="16"/>
      <c r="K628" s="16"/>
      <c r="L628" s="16"/>
      <c r="M628" s="19"/>
      <c r="N628" s="25"/>
      <c r="P628" s="159">
        <f>$G628+$H628+$L628+IF(ISBLANK($E628),0,$F628*VLOOKUP($E628,'INFO_Recyclable materials'!$F$6:$G$10,2,0))</f>
        <v>0</v>
      </c>
      <c r="Q628" s="165">
        <f t="shared" si="10"/>
        <v>0</v>
      </c>
    </row>
    <row r="629" spans="2:17" x14ac:dyDescent="0.35">
      <c r="B629" s="4"/>
      <c r="C629" s="4"/>
      <c r="D629" s="10"/>
      <c r="E629" s="10"/>
      <c r="F629" s="10"/>
      <c r="G629" s="16"/>
      <c r="H629" s="16"/>
      <c r="I629" s="16"/>
      <c r="J629" s="16"/>
      <c r="K629" s="16"/>
      <c r="L629" s="16"/>
      <c r="M629" s="19"/>
      <c r="N629" s="25"/>
      <c r="P629" s="159">
        <f>$G629+$H629+$L629+IF(ISBLANK($E629),0,$F629*VLOOKUP($E629,'INFO_Recyclable materials'!$F$6:$G$10,2,0))</f>
        <v>0</v>
      </c>
      <c r="Q629" s="165">
        <f t="shared" si="10"/>
        <v>0</v>
      </c>
    </row>
    <row r="630" spans="2:17" x14ac:dyDescent="0.35">
      <c r="B630" s="4"/>
      <c r="C630" s="4"/>
      <c r="D630" s="10"/>
      <c r="E630" s="10"/>
      <c r="F630" s="10"/>
      <c r="G630" s="16"/>
      <c r="H630" s="16"/>
      <c r="I630" s="16"/>
      <c r="J630" s="16"/>
      <c r="K630" s="16"/>
      <c r="L630" s="16"/>
      <c r="M630" s="19"/>
      <c r="N630" s="25"/>
      <c r="P630" s="159">
        <f>$G630+$H630+$L630+IF(ISBLANK($E630),0,$F630*VLOOKUP($E630,'INFO_Recyclable materials'!$F$6:$G$10,2,0))</f>
        <v>0</v>
      </c>
      <c r="Q630" s="165">
        <f t="shared" si="10"/>
        <v>0</v>
      </c>
    </row>
    <row r="631" spans="2:17" x14ac:dyDescent="0.35">
      <c r="B631" s="4"/>
      <c r="C631" s="4"/>
      <c r="D631" s="10"/>
      <c r="E631" s="10"/>
      <c r="F631" s="10"/>
      <c r="G631" s="16"/>
      <c r="H631" s="16"/>
      <c r="I631" s="16"/>
      <c r="J631" s="16"/>
      <c r="K631" s="16"/>
      <c r="L631" s="16"/>
      <c r="M631" s="19"/>
      <c r="N631" s="25"/>
      <c r="P631" s="159">
        <f>$G631+$H631+$L631+IF(ISBLANK($E631),0,$F631*VLOOKUP($E631,'INFO_Recyclable materials'!$F$6:$G$10,2,0))</f>
        <v>0</v>
      </c>
      <c r="Q631" s="165">
        <f t="shared" si="10"/>
        <v>0</v>
      </c>
    </row>
    <row r="632" spans="2:17" x14ac:dyDescent="0.35">
      <c r="B632" s="4"/>
      <c r="C632" s="4"/>
      <c r="D632" s="10"/>
      <c r="E632" s="10"/>
      <c r="F632" s="10"/>
      <c r="G632" s="16"/>
      <c r="H632" s="16"/>
      <c r="I632" s="16"/>
      <c r="J632" s="16"/>
      <c r="K632" s="16"/>
      <c r="L632" s="16"/>
      <c r="M632" s="19"/>
      <c r="N632" s="25"/>
      <c r="P632" s="159">
        <f>$G632+$H632+$L632+IF(ISBLANK($E632),0,$F632*VLOOKUP($E632,'INFO_Recyclable materials'!$F$6:$G$10,2,0))</f>
        <v>0</v>
      </c>
      <c r="Q632" s="165">
        <f t="shared" si="10"/>
        <v>0</v>
      </c>
    </row>
    <row r="633" spans="2:17" x14ac:dyDescent="0.35">
      <c r="B633" s="4"/>
      <c r="C633" s="4"/>
      <c r="D633" s="10"/>
      <c r="E633" s="10"/>
      <c r="F633" s="10"/>
      <c r="G633" s="16"/>
      <c r="H633" s="16"/>
      <c r="I633" s="16"/>
      <c r="J633" s="16"/>
      <c r="K633" s="16"/>
      <c r="L633" s="16"/>
      <c r="M633" s="19"/>
      <c r="N633" s="25"/>
      <c r="P633" s="159">
        <f>$G633+$H633+$L633+IF(ISBLANK($E633),0,$F633*VLOOKUP($E633,'INFO_Recyclable materials'!$F$6:$G$10,2,0))</f>
        <v>0</v>
      </c>
      <c r="Q633" s="165">
        <f t="shared" si="10"/>
        <v>0</v>
      </c>
    </row>
    <row r="634" spans="2:17" x14ac:dyDescent="0.35">
      <c r="B634" s="4"/>
      <c r="C634" s="4"/>
      <c r="D634" s="10"/>
      <c r="E634" s="10"/>
      <c r="F634" s="10"/>
      <c r="G634" s="16"/>
      <c r="H634" s="16"/>
      <c r="I634" s="16"/>
      <c r="J634" s="16"/>
      <c r="K634" s="16"/>
      <c r="L634" s="16"/>
      <c r="M634" s="19"/>
      <c r="N634" s="25"/>
      <c r="P634" s="159">
        <f>$G634+$H634+$L634+IF(ISBLANK($E634),0,$F634*VLOOKUP($E634,'INFO_Recyclable materials'!$F$6:$G$10,2,0))</f>
        <v>0</v>
      </c>
      <c r="Q634" s="165">
        <f t="shared" si="10"/>
        <v>0</v>
      </c>
    </row>
    <row r="635" spans="2:17" x14ac:dyDescent="0.35">
      <c r="B635" s="4"/>
      <c r="C635" s="4"/>
      <c r="D635" s="10"/>
      <c r="E635" s="10"/>
      <c r="F635" s="10"/>
      <c r="G635" s="16"/>
      <c r="H635" s="16"/>
      <c r="I635" s="16"/>
      <c r="J635" s="16"/>
      <c r="K635" s="16"/>
      <c r="L635" s="16"/>
      <c r="M635" s="19"/>
      <c r="N635" s="25"/>
      <c r="P635" s="159">
        <f>$G635+$H635+$L635+IF(ISBLANK($E635),0,$F635*VLOOKUP($E635,'INFO_Recyclable materials'!$F$6:$G$10,2,0))</f>
        <v>0</v>
      </c>
      <c r="Q635" s="165">
        <f t="shared" si="10"/>
        <v>0</v>
      </c>
    </row>
    <row r="636" spans="2:17" x14ac:dyDescent="0.35">
      <c r="B636" s="4"/>
      <c r="C636" s="4"/>
      <c r="D636" s="10"/>
      <c r="E636" s="10"/>
      <c r="F636" s="10"/>
      <c r="G636" s="16"/>
      <c r="H636" s="16"/>
      <c r="I636" s="16"/>
      <c r="J636" s="16"/>
      <c r="K636" s="16"/>
      <c r="L636" s="16"/>
      <c r="M636" s="19"/>
      <c r="N636" s="25"/>
      <c r="P636" s="159">
        <f>$G636+$H636+$L636+IF(ISBLANK($E636),0,$F636*VLOOKUP($E636,'INFO_Recyclable materials'!$F$6:$G$10,2,0))</f>
        <v>0</v>
      </c>
      <c r="Q636" s="165">
        <f t="shared" si="10"/>
        <v>0</v>
      </c>
    </row>
    <row r="637" spans="2:17" x14ac:dyDescent="0.35">
      <c r="B637" s="4"/>
      <c r="C637" s="4"/>
      <c r="D637" s="10"/>
      <c r="E637" s="10"/>
      <c r="F637" s="10"/>
      <c r="G637" s="16"/>
      <c r="H637" s="16"/>
      <c r="I637" s="16"/>
      <c r="J637" s="16"/>
      <c r="K637" s="16"/>
      <c r="L637" s="16"/>
      <c r="M637" s="19"/>
      <c r="N637" s="25"/>
      <c r="P637" s="159">
        <f>$G637+$H637+$L637+IF(ISBLANK($E637),0,$F637*VLOOKUP($E637,'INFO_Recyclable materials'!$F$6:$G$10,2,0))</f>
        <v>0</v>
      </c>
      <c r="Q637" s="165">
        <f t="shared" si="10"/>
        <v>0</v>
      </c>
    </row>
    <row r="638" spans="2:17" x14ac:dyDescent="0.35">
      <c r="B638" s="4"/>
      <c r="C638" s="4"/>
      <c r="D638" s="10"/>
      <c r="E638" s="10"/>
      <c r="F638" s="10"/>
      <c r="G638" s="16"/>
      <c r="H638" s="16"/>
      <c r="I638" s="16"/>
      <c r="J638" s="16"/>
      <c r="K638" s="16"/>
      <c r="L638" s="16"/>
      <c r="M638" s="19"/>
      <c r="N638" s="25"/>
      <c r="P638" s="159">
        <f>$G638+$H638+$L638+IF(ISBLANK($E638),0,$F638*VLOOKUP($E638,'INFO_Recyclable materials'!$F$6:$G$10,2,0))</f>
        <v>0</v>
      </c>
      <c r="Q638" s="165">
        <f t="shared" si="10"/>
        <v>0</v>
      </c>
    </row>
    <row r="639" spans="2:17" x14ac:dyDescent="0.35">
      <c r="B639" s="4"/>
      <c r="C639" s="4"/>
      <c r="D639" s="10"/>
      <c r="E639" s="10"/>
      <c r="F639" s="10"/>
      <c r="G639" s="16"/>
      <c r="H639" s="16"/>
      <c r="I639" s="16"/>
      <c r="J639" s="16"/>
      <c r="K639" s="16"/>
      <c r="L639" s="16"/>
      <c r="M639" s="19"/>
      <c r="N639" s="25"/>
      <c r="P639" s="159">
        <f>$G639+$H639+$L639+IF(ISBLANK($E639),0,$F639*VLOOKUP($E639,'INFO_Recyclable materials'!$F$6:$G$10,2,0))</f>
        <v>0</v>
      </c>
      <c r="Q639" s="165">
        <f t="shared" si="10"/>
        <v>0</v>
      </c>
    </row>
    <row r="640" spans="2:17" x14ac:dyDescent="0.35">
      <c r="B640" s="4"/>
      <c r="C640" s="4"/>
      <c r="D640" s="10"/>
      <c r="E640" s="10"/>
      <c r="F640" s="10"/>
      <c r="G640" s="16"/>
      <c r="H640" s="16"/>
      <c r="I640" s="16"/>
      <c r="J640" s="16"/>
      <c r="K640" s="16"/>
      <c r="L640" s="16"/>
      <c r="M640" s="19"/>
      <c r="N640" s="25"/>
      <c r="P640" s="159">
        <f>$G640+$H640+$L640+IF(ISBLANK($E640),0,$F640*VLOOKUP($E640,'INFO_Recyclable materials'!$F$6:$G$10,2,0))</f>
        <v>0</v>
      </c>
      <c r="Q640" s="165">
        <f t="shared" si="10"/>
        <v>0</v>
      </c>
    </row>
    <row r="641" spans="2:17" x14ac:dyDescent="0.35">
      <c r="B641" s="4"/>
      <c r="C641" s="4"/>
      <c r="D641" s="10"/>
      <c r="E641" s="10"/>
      <c r="F641" s="10"/>
      <c r="G641" s="16"/>
      <c r="H641" s="16"/>
      <c r="I641" s="16"/>
      <c r="J641" s="16"/>
      <c r="K641" s="16"/>
      <c r="L641" s="16"/>
      <c r="M641" s="19"/>
      <c r="N641" s="25"/>
      <c r="P641" s="159">
        <f>$G641+$H641+$L641+IF(ISBLANK($E641),0,$F641*VLOOKUP($E641,'INFO_Recyclable materials'!$F$6:$G$10,2,0))</f>
        <v>0</v>
      </c>
      <c r="Q641" s="165">
        <f t="shared" si="10"/>
        <v>0</v>
      </c>
    </row>
    <row r="642" spans="2:17" x14ac:dyDescent="0.35">
      <c r="B642" s="4"/>
      <c r="C642" s="4"/>
      <c r="D642" s="10"/>
      <c r="E642" s="10"/>
      <c r="F642" s="10"/>
      <c r="G642" s="16"/>
      <c r="H642" s="16"/>
      <c r="I642" s="16"/>
      <c r="J642" s="16"/>
      <c r="K642" s="16"/>
      <c r="L642" s="16"/>
      <c r="M642" s="19"/>
      <c r="N642" s="25"/>
      <c r="P642" s="159">
        <f>$G642+$H642+$L642+IF(ISBLANK($E642),0,$F642*VLOOKUP($E642,'INFO_Recyclable materials'!$F$6:$G$10,2,0))</f>
        <v>0</v>
      </c>
      <c r="Q642" s="165">
        <f t="shared" si="10"/>
        <v>0</v>
      </c>
    </row>
    <row r="643" spans="2:17" x14ac:dyDescent="0.35">
      <c r="B643" s="4"/>
      <c r="C643" s="4"/>
      <c r="D643" s="10"/>
      <c r="E643" s="10"/>
      <c r="F643" s="10"/>
      <c r="G643" s="16"/>
      <c r="H643" s="16"/>
      <c r="I643" s="16"/>
      <c r="J643" s="16"/>
      <c r="K643" s="16"/>
      <c r="L643" s="16"/>
      <c r="M643" s="19"/>
      <c r="N643" s="25"/>
      <c r="P643" s="159">
        <f>$G643+$H643+$L643+IF(ISBLANK($E643),0,$F643*VLOOKUP($E643,'INFO_Recyclable materials'!$F$6:$G$10,2,0))</f>
        <v>0</v>
      </c>
      <c r="Q643" s="165">
        <f t="shared" si="10"/>
        <v>0</v>
      </c>
    </row>
    <row r="644" spans="2:17" x14ac:dyDescent="0.35">
      <c r="B644" s="4"/>
      <c r="C644" s="4"/>
      <c r="D644" s="10"/>
      <c r="E644" s="10"/>
      <c r="F644" s="10"/>
      <c r="G644" s="16"/>
      <c r="H644" s="16"/>
      <c r="I644" s="16"/>
      <c r="J644" s="16"/>
      <c r="K644" s="16"/>
      <c r="L644" s="16"/>
      <c r="M644" s="19"/>
      <c r="N644" s="25"/>
      <c r="P644" s="159">
        <f>$G644+$H644+$L644+IF(ISBLANK($E644),0,$F644*VLOOKUP($E644,'INFO_Recyclable materials'!$F$6:$G$10,2,0))</f>
        <v>0</v>
      </c>
      <c r="Q644" s="165">
        <f t="shared" si="10"/>
        <v>0</v>
      </c>
    </row>
    <row r="645" spans="2:17" x14ac:dyDescent="0.35">
      <c r="B645" s="4"/>
      <c r="C645" s="4"/>
      <c r="D645" s="10"/>
      <c r="E645" s="10"/>
      <c r="F645" s="10"/>
      <c r="G645" s="16"/>
      <c r="H645" s="16"/>
      <c r="I645" s="16"/>
      <c r="J645" s="16"/>
      <c r="K645" s="16"/>
      <c r="L645" s="16"/>
      <c r="M645" s="19"/>
      <c r="N645" s="25"/>
      <c r="P645" s="159">
        <f>$G645+$H645+$L645+IF(ISBLANK($E645),0,$F645*VLOOKUP($E645,'INFO_Recyclable materials'!$F$6:$G$10,2,0))</f>
        <v>0</v>
      </c>
      <c r="Q645" s="165">
        <f t="shared" si="10"/>
        <v>0</v>
      </c>
    </row>
    <row r="646" spans="2:17" x14ac:dyDescent="0.35">
      <c r="B646" s="4"/>
      <c r="C646" s="4"/>
      <c r="D646" s="10"/>
      <c r="E646" s="10"/>
      <c r="F646" s="10"/>
      <c r="G646" s="16"/>
      <c r="H646" s="16"/>
      <c r="I646" s="16"/>
      <c r="J646" s="16"/>
      <c r="K646" s="16"/>
      <c r="L646" s="16"/>
      <c r="M646" s="19"/>
      <c r="N646" s="25"/>
      <c r="P646" s="159">
        <f>$G646+$H646+$L646+IF(ISBLANK($E646),0,$F646*VLOOKUP($E646,'INFO_Recyclable materials'!$F$6:$G$10,2,0))</f>
        <v>0</v>
      </c>
      <c r="Q646" s="165">
        <f t="shared" si="10"/>
        <v>0</v>
      </c>
    </row>
    <row r="647" spans="2:17" x14ac:dyDescent="0.35">
      <c r="B647" s="4"/>
      <c r="C647" s="4"/>
      <c r="D647" s="10"/>
      <c r="E647" s="10"/>
      <c r="F647" s="10"/>
      <c r="G647" s="16"/>
      <c r="H647" s="16"/>
      <c r="I647" s="16"/>
      <c r="J647" s="16"/>
      <c r="K647" s="16"/>
      <c r="L647" s="16"/>
      <c r="M647" s="19"/>
      <c r="N647" s="25"/>
      <c r="P647" s="159">
        <f>$G647+$H647+$L647+IF(ISBLANK($E647),0,$F647*VLOOKUP($E647,'INFO_Recyclable materials'!$F$6:$G$10,2,0))</f>
        <v>0</v>
      </c>
      <c r="Q647" s="165">
        <f t="shared" si="10"/>
        <v>0</v>
      </c>
    </row>
    <row r="648" spans="2:17" x14ac:dyDescent="0.35">
      <c r="B648" s="4"/>
      <c r="C648" s="4"/>
      <c r="D648" s="10"/>
      <c r="E648" s="10"/>
      <c r="F648" s="10"/>
      <c r="G648" s="16"/>
      <c r="H648" s="16"/>
      <c r="I648" s="16"/>
      <c r="J648" s="16"/>
      <c r="K648" s="16"/>
      <c r="L648" s="16"/>
      <c r="M648" s="19"/>
      <c r="N648" s="25"/>
      <c r="P648" s="159">
        <f>$G648+$H648+$L648+IF(ISBLANK($E648),0,$F648*VLOOKUP($E648,'INFO_Recyclable materials'!$F$6:$G$10,2,0))</f>
        <v>0</v>
      </c>
      <c r="Q648" s="165">
        <f t="shared" si="10"/>
        <v>0</v>
      </c>
    </row>
    <row r="649" spans="2:17" x14ac:dyDescent="0.35">
      <c r="B649" s="4"/>
      <c r="C649" s="4"/>
      <c r="D649" s="10"/>
      <c r="E649" s="10"/>
      <c r="F649" s="10"/>
      <c r="G649" s="16"/>
      <c r="H649" s="16"/>
      <c r="I649" s="16"/>
      <c r="J649" s="16"/>
      <c r="K649" s="16"/>
      <c r="L649" s="16"/>
      <c r="M649" s="19"/>
      <c r="N649" s="25"/>
      <c r="P649" s="159">
        <f>$G649+$H649+$L649+IF(ISBLANK($E649),0,$F649*VLOOKUP($E649,'INFO_Recyclable materials'!$F$6:$G$10,2,0))</f>
        <v>0</v>
      </c>
      <c r="Q649" s="165">
        <f t="shared" si="10"/>
        <v>0</v>
      </c>
    </row>
    <row r="650" spans="2:17" x14ac:dyDescent="0.35">
      <c r="B650" s="4"/>
      <c r="C650" s="4"/>
      <c r="D650" s="10"/>
      <c r="E650" s="10"/>
      <c r="F650" s="10"/>
      <c r="G650" s="16"/>
      <c r="H650" s="16"/>
      <c r="I650" s="16"/>
      <c r="J650" s="16"/>
      <c r="K650" s="16"/>
      <c r="L650" s="16"/>
      <c r="M650" s="19"/>
      <c r="N650" s="25"/>
      <c r="P650" s="159">
        <f>$G650+$H650+$L650+IF(ISBLANK($E650),0,$F650*VLOOKUP($E650,'INFO_Recyclable materials'!$F$6:$G$10,2,0))</f>
        <v>0</v>
      </c>
      <c r="Q650" s="165">
        <f t="shared" si="10"/>
        <v>0</v>
      </c>
    </row>
    <row r="651" spans="2:17" x14ac:dyDescent="0.35">
      <c r="B651" s="4"/>
      <c r="C651" s="4"/>
      <c r="D651" s="10"/>
      <c r="E651" s="10"/>
      <c r="F651" s="10"/>
      <c r="G651" s="16"/>
      <c r="H651" s="16"/>
      <c r="I651" s="16"/>
      <c r="J651" s="16"/>
      <c r="K651" s="16"/>
      <c r="L651" s="16"/>
      <c r="M651" s="19"/>
      <c r="N651" s="25"/>
      <c r="P651" s="159">
        <f>$G651+$H651+$L651+IF(ISBLANK($E651),0,$F651*VLOOKUP($E651,'INFO_Recyclable materials'!$F$6:$G$10,2,0))</f>
        <v>0</v>
      </c>
      <c r="Q651" s="165">
        <f t="shared" si="10"/>
        <v>0</v>
      </c>
    </row>
    <row r="652" spans="2:17" x14ac:dyDescent="0.35">
      <c r="B652" s="4"/>
      <c r="C652" s="4"/>
      <c r="D652" s="10"/>
      <c r="E652" s="10"/>
      <c r="F652" s="10"/>
      <c r="G652" s="16"/>
      <c r="H652" s="16"/>
      <c r="I652" s="16"/>
      <c r="J652" s="16"/>
      <c r="K652" s="16"/>
      <c r="L652" s="16"/>
      <c r="M652" s="19"/>
      <c r="N652" s="25"/>
      <c r="P652" s="159">
        <f>$G652+$H652+$L652+IF(ISBLANK($E652),0,$F652*VLOOKUP($E652,'INFO_Recyclable materials'!$F$6:$G$10,2,0))</f>
        <v>0</v>
      </c>
      <c r="Q652" s="165">
        <f t="shared" si="10"/>
        <v>0</v>
      </c>
    </row>
    <row r="653" spans="2:17" x14ac:dyDescent="0.35">
      <c r="B653" s="4"/>
      <c r="C653" s="4"/>
      <c r="D653" s="10"/>
      <c r="E653" s="10"/>
      <c r="F653" s="10"/>
      <c r="G653" s="16"/>
      <c r="H653" s="16"/>
      <c r="I653" s="16"/>
      <c r="J653" s="16"/>
      <c r="K653" s="16"/>
      <c r="L653" s="16"/>
      <c r="M653" s="19"/>
      <c r="N653" s="25"/>
      <c r="P653" s="159">
        <f>$G653+$H653+$L653+IF(ISBLANK($E653),0,$F653*VLOOKUP($E653,'INFO_Recyclable materials'!$F$6:$G$10,2,0))</f>
        <v>0</v>
      </c>
      <c r="Q653" s="165">
        <f t="shared" si="10"/>
        <v>0</v>
      </c>
    </row>
    <row r="654" spans="2:17" x14ac:dyDescent="0.35">
      <c r="B654" s="4"/>
      <c r="C654" s="4"/>
      <c r="D654" s="10"/>
      <c r="E654" s="10"/>
      <c r="F654" s="10"/>
      <c r="G654" s="16"/>
      <c r="H654" s="16"/>
      <c r="I654" s="16"/>
      <c r="J654" s="16"/>
      <c r="K654" s="16"/>
      <c r="L654" s="16"/>
      <c r="M654" s="19"/>
      <c r="N654" s="25"/>
      <c r="P654" s="159">
        <f>$G654+$H654+$L654+IF(ISBLANK($E654),0,$F654*VLOOKUP($E654,'INFO_Recyclable materials'!$F$6:$G$10,2,0))</f>
        <v>0</v>
      </c>
      <c r="Q654" s="165">
        <f t="shared" si="10"/>
        <v>0</v>
      </c>
    </row>
    <row r="655" spans="2:17" x14ac:dyDescent="0.35">
      <c r="B655" s="4"/>
      <c r="C655" s="4"/>
      <c r="D655" s="10"/>
      <c r="E655" s="10"/>
      <c r="F655" s="10"/>
      <c r="G655" s="16"/>
      <c r="H655" s="16"/>
      <c r="I655" s="16"/>
      <c r="J655" s="16"/>
      <c r="K655" s="16"/>
      <c r="L655" s="16"/>
      <c r="M655" s="19"/>
      <c r="N655" s="25"/>
      <c r="P655" s="159">
        <f>$G655+$H655+$L655+IF(ISBLANK($E655),0,$F655*VLOOKUP($E655,'INFO_Recyclable materials'!$F$6:$G$10,2,0))</f>
        <v>0</v>
      </c>
      <c r="Q655" s="165">
        <f t="shared" si="10"/>
        <v>0</v>
      </c>
    </row>
    <row r="656" spans="2:17" x14ac:dyDescent="0.35">
      <c r="B656" s="4"/>
      <c r="C656" s="4"/>
      <c r="D656" s="10"/>
      <c r="E656" s="10"/>
      <c r="F656" s="10"/>
      <c r="G656" s="16"/>
      <c r="H656" s="16"/>
      <c r="I656" s="16"/>
      <c r="J656" s="16"/>
      <c r="K656" s="16"/>
      <c r="L656" s="16"/>
      <c r="M656" s="19"/>
      <c r="N656" s="25"/>
      <c r="P656" s="159">
        <f>$G656+$H656+$L656+IF(ISBLANK($E656),0,$F656*VLOOKUP($E656,'INFO_Recyclable materials'!$F$6:$G$10,2,0))</f>
        <v>0</v>
      </c>
      <c r="Q656" s="165">
        <f t="shared" ref="Q656:Q719" si="11">SUM(J656:N656)</f>
        <v>0</v>
      </c>
    </row>
    <row r="657" spans="2:17" x14ac:dyDescent="0.35">
      <c r="B657" s="4"/>
      <c r="C657" s="4"/>
      <c r="D657" s="10"/>
      <c r="E657" s="10"/>
      <c r="F657" s="10"/>
      <c r="G657" s="16"/>
      <c r="H657" s="16"/>
      <c r="I657" s="16"/>
      <c r="J657" s="16"/>
      <c r="K657" s="16"/>
      <c r="L657" s="16"/>
      <c r="M657" s="19"/>
      <c r="N657" s="25"/>
      <c r="P657" s="159">
        <f>$G657+$H657+$L657+IF(ISBLANK($E657),0,$F657*VLOOKUP($E657,'INFO_Recyclable materials'!$F$6:$G$10,2,0))</f>
        <v>0</v>
      </c>
      <c r="Q657" s="165">
        <f t="shared" si="11"/>
        <v>0</v>
      </c>
    </row>
    <row r="658" spans="2:17" x14ac:dyDescent="0.35">
      <c r="B658" s="4"/>
      <c r="C658" s="4"/>
      <c r="D658" s="10"/>
      <c r="E658" s="10"/>
      <c r="F658" s="10"/>
      <c r="G658" s="16"/>
      <c r="H658" s="16"/>
      <c r="I658" s="16"/>
      <c r="J658" s="16"/>
      <c r="K658" s="16"/>
      <c r="L658" s="16"/>
      <c r="M658" s="19"/>
      <c r="N658" s="25"/>
      <c r="P658" s="159">
        <f>$G658+$H658+$L658+IF(ISBLANK($E658),0,$F658*VLOOKUP($E658,'INFO_Recyclable materials'!$F$6:$G$10,2,0))</f>
        <v>0</v>
      </c>
      <c r="Q658" s="165">
        <f t="shared" si="11"/>
        <v>0</v>
      </c>
    </row>
    <row r="659" spans="2:17" x14ac:dyDescent="0.35">
      <c r="B659" s="4"/>
      <c r="C659" s="4"/>
      <c r="D659" s="10"/>
      <c r="E659" s="10"/>
      <c r="F659" s="10"/>
      <c r="G659" s="16"/>
      <c r="H659" s="16"/>
      <c r="I659" s="16"/>
      <c r="J659" s="16"/>
      <c r="K659" s="16"/>
      <c r="L659" s="16"/>
      <c r="M659" s="19"/>
      <c r="N659" s="25"/>
      <c r="P659" s="159">
        <f>$G659+$H659+$L659+IF(ISBLANK($E659),0,$F659*VLOOKUP($E659,'INFO_Recyclable materials'!$F$6:$G$10,2,0))</f>
        <v>0</v>
      </c>
      <c r="Q659" s="165">
        <f t="shared" si="11"/>
        <v>0</v>
      </c>
    </row>
    <row r="660" spans="2:17" x14ac:dyDescent="0.35">
      <c r="B660" s="4"/>
      <c r="C660" s="4"/>
      <c r="D660" s="10"/>
      <c r="E660" s="10"/>
      <c r="F660" s="10"/>
      <c r="G660" s="16"/>
      <c r="H660" s="16"/>
      <c r="I660" s="16"/>
      <c r="J660" s="16"/>
      <c r="K660" s="16"/>
      <c r="L660" s="16"/>
      <c r="M660" s="19"/>
      <c r="N660" s="25"/>
      <c r="P660" s="159">
        <f>$G660+$H660+$L660+IF(ISBLANK($E660),0,$F660*VLOOKUP($E660,'INFO_Recyclable materials'!$F$6:$G$10,2,0))</f>
        <v>0</v>
      </c>
      <c r="Q660" s="165">
        <f t="shared" si="11"/>
        <v>0</v>
      </c>
    </row>
    <row r="661" spans="2:17" x14ac:dyDescent="0.35">
      <c r="B661" s="4"/>
      <c r="C661" s="4"/>
      <c r="D661" s="10"/>
      <c r="E661" s="10"/>
      <c r="F661" s="10"/>
      <c r="G661" s="16"/>
      <c r="H661" s="16"/>
      <c r="I661" s="16"/>
      <c r="J661" s="16"/>
      <c r="K661" s="16"/>
      <c r="L661" s="16"/>
      <c r="M661" s="19"/>
      <c r="N661" s="25"/>
      <c r="P661" s="159">
        <f>$G661+$H661+$L661+IF(ISBLANK($E661),0,$F661*VLOOKUP($E661,'INFO_Recyclable materials'!$F$6:$G$10,2,0))</f>
        <v>0</v>
      </c>
      <c r="Q661" s="165">
        <f t="shared" si="11"/>
        <v>0</v>
      </c>
    </row>
    <row r="662" spans="2:17" x14ac:dyDescent="0.35">
      <c r="B662" s="4"/>
      <c r="C662" s="4"/>
      <c r="D662" s="10"/>
      <c r="E662" s="10"/>
      <c r="F662" s="10"/>
      <c r="G662" s="16"/>
      <c r="H662" s="16"/>
      <c r="I662" s="16"/>
      <c r="J662" s="16"/>
      <c r="K662" s="16"/>
      <c r="L662" s="16"/>
      <c r="M662" s="19"/>
      <c r="N662" s="25"/>
      <c r="P662" s="159">
        <f>$G662+$H662+$L662+IF(ISBLANK($E662),0,$F662*VLOOKUP($E662,'INFO_Recyclable materials'!$F$6:$G$10,2,0))</f>
        <v>0</v>
      </c>
      <c r="Q662" s="165">
        <f t="shared" si="11"/>
        <v>0</v>
      </c>
    </row>
    <row r="663" spans="2:17" x14ac:dyDescent="0.35">
      <c r="B663" s="4"/>
      <c r="C663" s="4"/>
      <c r="D663" s="10"/>
      <c r="E663" s="10"/>
      <c r="F663" s="10"/>
      <c r="G663" s="16"/>
      <c r="H663" s="16"/>
      <c r="I663" s="16"/>
      <c r="J663" s="16"/>
      <c r="K663" s="16"/>
      <c r="L663" s="16"/>
      <c r="M663" s="19"/>
      <c r="N663" s="25"/>
      <c r="P663" s="159">
        <f>$G663+$H663+$L663+IF(ISBLANK($E663),0,$F663*VLOOKUP($E663,'INFO_Recyclable materials'!$F$6:$G$10,2,0))</f>
        <v>0</v>
      </c>
      <c r="Q663" s="165">
        <f t="shared" si="11"/>
        <v>0</v>
      </c>
    </row>
    <row r="664" spans="2:17" x14ac:dyDescent="0.35">
      <c r="B664" s="4"/>
      <c r="C664" s="4"/>
      <c r="D664" s="10"/>
      <c r="E664" s="10"/>
      <c r="F664" s="10"/>
      <c r="G664" s="16"/>
      <c r="H664" s="16"/>
      <c r="I664" s="16"/>
      <c r="J664" s="16"/>
      <c r="K664" s="16"/>
      <c r="L664" s="16"/>
      <c r="M664" s="19"/>
      <c r="N664" s="25"/>
      <c r="P664" s="159">
        <f>$G664+$H664+$L664+IF(ISBLANK($E664),0,$F664*VLOOKUP($E664,'INFO_Recyclable materials'!$F$6:$G$10,2,0))</f>
        <v>0</v>
      </c>
      <c r="Q664" s="165">
        <f t="shared" si="11"/>
        <v>0</v>
      </c>
    </row>
    <row r="665" spans="2:17" x14ac:dyDescent="0.35">
      <c r="B665" s="4"/>
      <c r="C665" s="4"/>
      <c r="D665" s="10"/>
      <c r="E665" s="10"/>
      <c r="F665" s="10"/>
      <c r="G665" s="16"/>
      <c r="H665" s="16"/>
      <c r="I665" s="16"/>
      <c r="J665" s="16"/>
      <c r="K665" s="16"/>
      <c r="L665" s="16"/>
      <c r="M665" s="19"/>
      <c r="N665" s="25"/>
      <c r="P665" s="159">
        <f>$G665+$H665+$L665+IF(ISBLANK($E665),0,$F665*VLOOKUP($E665,'INFO_Recyclable materials'!$F$6:$G$10,2,0))</f>
        <v>0</v>
      </c>
      <c r="Q665" s="165">
        <f t="shared" si="11"/>
        <v>0</v>
      </c>
    </row>
    <row r="666" spans="2:17" x14ac:dyDescent="0.35">
      <c r="B666" s="4"/>
      <c r="C666" s="4"/>
      <c r="D666" s="10"/>
      <c r="E666" s="10"/>
      <c r="F666" s="10"/>
      <c r="G666" s="16"/>
      <c r="H666" s="16"/>
      <c r="I666" s="16"/>
      <c r="J666" s="16"/>
      <c r="K666" s="16"/>
      <c r="L666" s="16"/>
      <c r="M666" s="19"/>
      <c r="N666" s="25"/>
      <c r="P666" s="159">
        <f>$G666+$H666+$L666+IF(ISBLANK($E666),0,$F666*VLOOKUP($E666,'INFO_Recyclable materials'!$F$6:$G$10,2,0))</f>
        <v>0</v>
      </c>
      <c r="Q666" s="165">
        <f t="shared" si="11"/>
        <v>0</v>
      </c>
    </row>
    <row r="667" spans="2:17" x14ac:dyDescent="0.35">
      <c r="B667" s="4"/>
      <c r="C667" s="4"/>
      <c r="D667" s="10"/>
      <c r="E667" s="10"/>
      <c r="F667" s="10"/>
      <c r="G667" s="16"/>
      <c r="H667" s="16"/>
      <c r="I667" s="16"/>
      <c r="J667" s="16"/>
      <c r="K667" s="16"/>
      <c r="L667" s="16"/>
      <c r="M667" s="19"/>
      <c r="N667" s="25"/>
      <c r="P667" s="159">
        <f>$G667+$H667+$L667+IF(ISBLANK($E667),0,$F667*VLOOKUP($E667,'INFO_Recyclable materials'!$F$6:$G$10,2,0))</f>
        <v>0</v>
      </c>
      <c r="Q667" s="165">
        <f t="shared" si="11"/>
        <v>0</v>
      </c>
    </row>
    <row r="668" spans="2:17" x14ac:dyDescent="0.35">
      <c r="B668" s="4"/>
      <c r="C668" s="4"/>
      <c r="D668" s="10"/>
      <c r="E668" s="10"/>
      <c r="F668" s="10"/>
      <c r="G668" s="16"/>
      <c r="H668" s="16"/>
      <c r="I668" s="16"/>
      <c r="J668" s="16"/>
      <c r="K668" s="16"/>
      <c r="L668" s="16"/>
      <c r="M668" s="19"/>
      <c r="N668" s="25"/>
      <c r="P668" s="159">
        <f>$G668+$H668+$L668+IF(ISBLANK($E668),0,$F668*VLOOKUP($E668,'INFO_Recyclable materials'!$F$6:$G$10,2,0))</f>
        <v>0</v>
      </c>
      <c r="Q668" s="165">
        <f t="shared" si="11"/>
        <v>0</v>
      </c>
    </row>
    <row r="669" spans="2:17" x14ac:dyDescent="0.35">
      <c r="B669" s="4"/>
      <c r="C669" s="4"/>
      <c r="D669" s="10"/>
      <c r="E669" s="10"/>
      <c r="F669" s="10"/>
      <c r="G669" s="16"/>
      <c r="H669" s="16"/>
      <c r="I669" s="16"/>
      <c r="J669" s="16"/>
      <c r="K669" s="16"/>
      <c r="L669" s="16"/>
      <c r="M669" s="19"/>
      <c r="N669" s="25"/>
      <c r="P669" s="159">
        <f>$G669+$H669+$L669+IF(ISBLANK($E669),0,$F669*VLOOKUP($E669,'INFO_Recyclable materials'!$F$6:$G$10,2,0))</f>
        <v>0</v>
      </c>
      <c r="Q669" s="165">
        <f t="shared" si="11"/>
        <v>0</v>
      </c>
    </row>
    <row r="670" spans="2:17" x14ac:dyDescent="0.35">
      <c r="B670" s="4"/>
      <c r="C670" s="4"/>
      <c r="D670" s="10"/>
      <c r="E670" s="10"/>
      <c r="F670" s="10"/>
      <c r="G670" s="16"/>
      <c r="H670" s="16"/>
      <c r="I670" s="16"/>
      <c r="J670" s="16"/>
      <c r="K670" s="16"/>
      <c r="L670" s="16"/>
      <c r="M670" s="19"/>
      <c r="N670" s="25"/>
      <c r="P670" s="159">
        <f>$G670+$H670+$L670+IF(ISBLANK($E670),0,$F670*VLOOKUP($E670,'INFO_Recyclable materials'!$F$6:$G$10,2,0))</f>
        <v>0</v>
      </c>
      <c r="Q670" s="165">
        <f t="shared" si="11"/>
        <v>0</v>
      </c>
    </row>
    <row r="671" spans="2:17" x14ac:dyDescent="0.35">
      <c r="B671" s="4"/>
      <c r="C671" s="4"/>
      <c r="D671" s="10"/>
      <c r="E671" s="10"/>
      <c r="F671" s="10"/>
      <c r="G671" s="16"/>
      <c r="H671" s="16"/>
      <c r="I671" s="16"/>
      <c r="J671" s="16"/>
      <c r="K671" s="16"/>
      <c r="L671" s="16"/>
      <c r="M671" s="19"/>
      <c r="N671" s="25"/>
      <c r="P671" s="159">
        <f>$G671+$H671+$L671+IF(ISBLANK($E671),0,$F671*VLOOKUP($E671,'INFO_Recyclable materials'!$F$6:$G$10,2,0))</f>
        <v>0</v>
      </c>
      <c r="Q671" s="165">
        <f t="shared" si="11"/>
        <v>0</v>
      </c>
    </row>
    <row r="672" spans="2:17" x14ac:dyDescent="0.35">
      <c r="B672" s="4"/>
      <c r="C672" s="4"/>
      <c r="D672" s="10"/>
      <c r="E672" s="10"/>
      <c r="F672" s="10"/>
      <c r="G672" s="16"/>
      <c r="H672" s="16"/>
      <c r="I672" s="16"/>
      <c r="J672" s="16"/>
      <c r="K672" s="16"/>
      <c r="L672" s="16"/>
      <c r="M672" s="19"/>
      <c r="N672" s="25"/>
      <c r="P672" s="159">
        <f>$G672+$H672+$L672+IF(ISBLANK($E672),0,$F672*VLOOKUP($E672,'INFO_Recyclable materials'!$F$6:$G$10,2,0))</f>
        <v>0</v>
      </c>
      <c r="Q672" s="165">
        <f t="shared" si="11"/>
        <v>0</v>
      </c>
    </row>
    <row r="673" spans="2:17" x14ac:dyDescent="0.35">
      <c r="B673" s="4"/>
      <c r="C673" s="4"/>
      <c r="D673" s="10"/>
      <c r="E673" s="10"/>
      <c r="F673" s="10"/>
      <c r="G673" s="16"/>
      <c r="H673" s="16"/>
      <c r="I673" s="16"/>
      <c r="J673" s="16"/>
      <c r="K673" s="16"/>
      <c r="L673" s="16"/>
      <c r="M673" s="19"/>
      <c r="N673" s="25"/>
      <c r="P673" s="159">
        <f>$G673+$H673+$L673+IF(ISBLANK($E673),0,$F673*VLOOKUP($E673,'INFO_Recyclable materials'!$F$6:$G$10,2,0))</f>
        <v>0</v>
      </c>
      <c r="Q673" s="165">
        <f t="shared" si="11"/>
        <v>0</v>
      </c>
    </row>
    <row r="674" spans="2:17" x14ac:dyDescent="0.35">
      <c r="B674" s="4"/>
      <c r="C674" s="4"/>
      <c r="D674" s="10"/>
      <c r="E674" s="10"/>
      <c r="F674" s="10"/>
      <c r="G674" s="16"/>
      <c r="H674" s="16"/>
      <c r="I674" s="16"/>
      <c r="J674" s="16"/>
      <c r="K674" s="16"/>
      <c r="L674" s="16"/>
      <c r="M674" s="19"/>
      <c r="N674" s="25"/>
      <c r="P674" s="159">
        <f>$G674+$H674+$L674+IF(ISBLANK($E674),0,$F674*VLOOKUP($E674,'INFO_Recyclable materials'!$F$6:$G$10,2,0))</f>
        <v>0</v>
      </c>
      <c r="Q674" s="165">
        <f t="shared" si="11"/>
        <v>0</v>
      </c>
    </row>
    <row r="675" spans="2:17" x14ac:dyDescent="0.35">
      <c r="B675" s="4"/>
      <c r="C675" s="4"/>
      <c r="D675" s="10"/>
      <c r="E675" s="10"/>
      <c r="F675" s="10"/>
      <c r="G675" s="16"/>
      <c r="H675" s="16"/>
      <c r="I675" s="16"/>
      <c r="J675" s="16"/>
      <c r="K675" s="16"/>
      <c r="L675" s="16"/>
      <c r="M675" s="19"/>
      <c r="N675" s="25"/>
      <c r="P675" s="159">
        <f>$G675+$H675+$L675+IF(ISBLANK($E675),0,$F675*VLOOKUP($E675,'INFO_Recyclable materials'!$F$6:$G$10,2,0))</f>
        <v>0</v>
      </c>
      <c r="Q675" s="165">
        <f t="shared" si="11"/>
        <v>0</v>
      </c>
    </row>
    <row r="676" spans="2:17" x14ac:dyDescent="0.35">
      <c r="B676" s="4"/>
      <c r="C676" s="4"/>
      <c r="D676" s="10"/>
      <c r="E676" s="10"/>
      <c r="F676" s="10"/>
      <c r="G676" s="16"/>
      <c r="H676" s="16"/>
      <c r="I676" s="16"/>
      <c r="J676" s="16"/>
      <c r="K676" s="16"/>
      <c r="L676" s="16"/>
      <c r="M676" s="19"/>
      <c r="N676" s="25"/>
      <c r="P676" s="159">
        <f>$G676+$H676+$L676+IF(ISBLANK($E676),0,$F676*VLOOKUP($E676,'INFO_Recyclable materials'!$F$6:$G$10,2,0))</f>
        <v>0</v>
      </c>
      <c r="Q676" s="165">
        <f t="shared" si="11"/>
        <v>0</v>
      </c>
    </row>
    <row r="677" spans="2:17" x14ac:dyDescent="0.35">
      <c r="B677" s="4"/>
      <c r="C677" s="4"/>
      <c r="D677" s="10"/>
      <c r="E677" s="10"/>
      <c r="F677" s="10"/>
      <c r="G677" s="16"/>
      <c r="H677" s="16"/>
      <c r="I677" s="16"/>
      <c r="J677" s="16"/>
      <c r="K677" s="16"/>
      <c r="L677" s="16"/>
      <c r="M677" s="19"/>
      <c r="N677" s="25"/>
      <c r="P677" s="159">
        <f>$G677+$H677+$L677+IF(ISBLANK($E677),0,$F677*VLOOKUP($E677,'INFO_Recyclable materials'!$F$6:$G$10,2,0))</f>
        <v>0</v>
      </c>
      <c r="Q677" s="165">
        <f t="shared" si="11"/>
        <v>0</v>
      </c>
    </row>
    <row r="678" spans="2:17" x14ac:dyDescent="0.35">
      <c r="B678" s="4"/>
      <c r="C678" s="4"/>
      <c r="D678" s="10"/>
      <c r="E678" s="10"/>
      <c r="F678" s="10"/>
      <c r="G678" s="16"/>
      <c r="H678" s="16"/>
      <c r="I678" s="16"/>
      <c r="J678" s="16"/>
      <c r="K678" s="16"/>
      <c r="L678" s="16"/>
      <c r="M678" s="19"/>
      <c r="N678" s="25"/>
      <c r="P678" s="159">
        <f>$G678+$H678+$L678+IF(ISBLANK($E678),0,$F678*VLOOKUP($E678,'INFO_Recyclable materials'!$F$6:$G$10,2,0))</f>
        <v>0</v>
      </c>
      <c r="Q678" s="165">
        <f t="shared" si="11"/>
        <v>0</v>
      </c>
    </row>
    <row r="679" spans="2:17" x14ac:dyDescent="0.35">
      <c r="B679" s="4"/>
      <c r="C679" s="4"/>
      <c r="D679" s="10"/>
      <c r="E679" s="10"/>
      <c r="F679" s="10"/>
      <c r="G679" s="16"/>
      <c r="H679" s="16"/>
      <c r="I679" s="16"/>
      <c r="J679" s="16"/>
      <c r="K679" s="16"/>
      <c r="L679" s="16"/>
      <c r="M679" s="19"/>
      <c r="N679" s="25"/>
      <c r="P679" s="159">
        <f>$G679+$H679+$L679+IF(ISBLANK($E679),0,$F679*VLOOKUP($E679,'INFO_Recyclable materials'!$F$6:$G$10,2,0))</f>
        <v>0</v>
      </c>
      <c r="Q679" s="165">
        <f t="shared" si="11"/>
        <v>0</v>
      </c>
    </row>
    <row r="680" spans="2:17" x14ac:dyDescent="0.35">
      <c r="B680" s="4"/>
      <c r="C680" s="4"/>
      <c r="D680" s="10"/>
      <c r="E680" s="10"/>
      <c r="F680" s="10"/>
      <c r="G680" s="16"/>
      <c r="H680" s="16"/>
      <c r="I680" s="16"/>
      <c r="J680" s="16"/>
      <c r="K680" s="16"/>
      <c r="L680" s="16"/>
      <c r="M680" s="19"/>
      <c r="N680" s="25"/>
      <c r="P680" s="159">
        <f>$G680+$H680+$L680+IF(ISBLANK($E680),0,$F680*VLOOKUP($E680,'INFO_Recyclable materials'!$F$6:$G$10,2,0))</f>
        <v>0</v>
      </c>
      <c r="Q680" s="165">
        <f t="shared" si="11"/>
        <v>0</v>
      </c>
    </row>
    <row r="681" spans="2:17" x14ac:dyDescent="0.35">
      <c r="B681" s="4"/>
      <c r="C681" s="4"/>
      <c r="D681" s="10"/>
      <c r="E681" s="10"/>
      <c r="F681" s="10"/>
      <c r="G681" s="16"/>
      <c r="H681" s="16"/>
      <c r="I681" s="16"/>
      <c r="J681" s="16"/>
      <c r="K681" s="16"/>
      <c r="L681" s="16"/>
      <c r="M681" s="19"/>
      <c r="N681" s="25"/>
      <c r="P681" s="159">
        <f>$G681+$H681+$L681+IF(ISBLANK($E681),0,$F681*VLOOKUP($E681,'INFO_Recyclable materials'!$F$6:$G$10,2,0))</f>
        <v>0</v>
      </c>
      <c r="Q681" s="165">
        <f t="shared" si="11"/>
        <v>0</v>
      </c>
    </row>
    <row r="682" spans="2:17" x14ac:dyDescent="0.35">
      <c r="B682" s="4"/>
      <c r="C682" s="4"/>
      <c r="D682" s="10"/>
      <c r="E682" s="10"/>
      <c r="F682" s="10"/>
      <c r="G682" s="16"/>
      <c r="H682" s="16"/>
      <c r="I682" s="16"/>
      <c r="J682" s="16"/>
      <c r="K682" s="16"/>
      <c r="L682" s="16"/>
      <c r="M682" s="19"/>
      <c r="N682" s="25"/>
      <c r="P682" s="159">
        <f>$G682+$H682+$L682+IF(ISBLANK($E682),0,$F682*VLOOKUP($E682,'INFO_Recyclable materials'!$F$6:$G$10,2,0))</f>
        <v>0</v>
      </c>
      <c r="Q682" s="165">
        <f t="shared" si="11"/>
        <v>0</v>
      </c>
    </row>
    <row r="683" spans="2:17" x14ac:dyDescent="0.35">
      <c r="B683" s="4"/>
      <c r="C683" s="4"/>
      <c r="D683" s="10"/>
      <c r="E683" s="10"/>
      <c r="F683" s="10"/>
      <c r="G683" s="16"/>
      <c r="H683" s="16"/>
      <c r="I683" s="16"/>
      <c r="J683" s="16"/>
      <c r="K683" s="16"/>
      <c r="L683" s="16"/>
      <c r="M683" s="19"/>
      <c r="N683" s="25"/>
      <c r="P683" s="159">
        <f>$G683+$H683+$L683+IF(ISBLANK($E683),0,$F683*VLOOKUP($E683,'INFO_Recyclable materials'!$F$6:$G$10,2,0))</f>
        <v>0</v>
      </c>
      <c r="Q683" s="165">
        <f t="shared" si="11"/>
        <v>0</v>
      </c>
    </row>
    <row r="684" spans="2:17" x14ac:dyDescent="0.35">
      <c r="B684" s="4"/>
      <c r="C684" s="4"/>
      <c r="D684" s="10"/>
      <c r="E684" s="10"/>
      <c r="F684" s="10"/>
      <c r="G684" s="16"/>
      <c r="H684" s="16"/>
      <c r="I684" s="16"/>
      <c r="J684" s="16"/>
      <c r="K684" s="16"/>
      <c r="L684" s="16"/>
      <c r="M684" s="19"/>
      <c r="N684" s="25"/>
      <c r="P684" s="159">
        <f>$G684+$H684+$L684+IF(ISBLANK($E684),0,$F684*VLOOKUP($E684,'INFO_Recyclable materials'!$F$6:$G$10,2,0))</f>
        <v>0</v>
      </c>
      <c r="Q684" s="165">
        <f t="shared" si="11"/>
        <v>0</v>
      </c>
    </row>
    <row r="685" spans="2:17" x14ac:dyDescent="0.35">
      <c r="B685" s="4"/>
      <c r="C685" s="4"/>
      <c r="D685" s="10"/>
      <c r="E685" s="10"/>
      <c r="F685" s="10"/>
      <c r="G685" s="16"/>
      <c r="H685" s="16"/>
      <c r="I685" s="16"/>
      <c r="J685" s="16"/>
      <c r="K685" s="16"/>
      <c r="L685" s="16"/>
      <c r="M685" s="19"/>
      <c r="N685" s="25"/>
      <c r="P685" s="159">
        <f>$G685+$H685+$L685+IF(ISBLANK($E685),0,$F685*VLOOKUP($E685,'INFO_Recyclable materials'!$F$6:$G$10,2,0))</f>
        <v>0</v>
      </c>
      <c r="Q685" s="165">
        <f t="shared" si="11"/>
        <v>0</v>
      </c>
    </row>
    <row r="686" spans="2:17" x14ac:dyDescent="0.35">
      <c r="B686" s="4"/>
      <c r="C686" s="4"/>
      <c r="D686" s="10"/>
      <c r="E686" s="10"/>
      <c r="F686" s="10"/>
      <c r="G686" s="16"/>
      <c r="H686" s="16"/>
      <c r="I686" s="16"/>
      <c r="J686" s="16"/>
      <c r="K686" s="16"/>
      <c r="L686" s="16"/>
      <c r="M686" s="19"/>
      <c r="N686" s="25"/>
      <c r="P686" s="159">
        <f>$G686+$H686+$L686+IF(ISBLANK($E686),0,$F686*VLOOKUP($E686,'INFO_Recyclable materials'!$F$6:$G$10,2,0))</f>
        <v>0</v>
      </c>
      <c r="Q686" s="165">
        <f t="shared" si="11"/>
        <v>0</v>
      </c>
    </row>
    <row r="687" spans="2:17" x14ac:dyDescent="0.35">
      <c r="B687" s="4"/>
      <c r="C687" s="4"/>
      <c r="D687" s="10"/>
      <c r="E687" s="10"/>
      <c r="F687" s="10"/>
      <c r="G687" s="16"/>
      <c r="H687" s="16"/>
      <c r="I687" s="16"/>
      <c r="J687" s="16"/>
      <c r="K687" s="16"/>
      <c r="L687" s="16"/>
      <c r="M687" s="19"/>
      <c r="N687" s="25"/>
      <c r="P687" s="159">
        <f>$G687+$H687+$L687+IF(ISBLANK($E687),0,$F687*VLOOKUP($E687,'INFO_Recyclable materials'!$F$6:$G$10,2,0))</f>
        <v>0</v>
      </c>
      <c r="Q687" s="165">
        <f t="shared" si="11"/>
        <v>0</v>
      </c>
    </row>
    <row r="688" spans="2:17" x14ac:dyDescent="0.35">
      <c r="B688" s="4"/>
      <c r="C688" s="4"/>
      <c r="D688" s="10"/>
      <c r="E688" s="10"/>
      <c r="F688" s="10"/>
      <c r="G688" s="16"/>
      <c r="H688" s="16"/>
      <c r="I688" s="16"/>
      <c r="J688" s="16"/>
      <c r="K688" s="16"/>
      <c r="L688" s="16"/>
      <c r="M688" s="19"/>
      <c r="N688" s="25"/>
      <c r="P688" s="159">
        <f>$G688+$H688+$L688+IF(ISBLANK($E688),0,$F688*VLOOKUP($E688,'INFO_Recyclable materials'!$F$6:$G$10,2,0))</f>
        <v>0</v>
      </c>
      <c r="Q688" s="165">
        <f t="shared" si="11"/>
        <v>0</v>
      </c>
    </row>
    <row r="689" spans="2:17" x14ac:dyDescent="0.35">
      <c r="B689" s="4"/>
      <c r="C689" s="4"/>
      <c r="D689" s="10"/>
      <c r="E689" s="10"/>
      <c r="F689" s="10"/>
      <c r="G689" s="16"/>
      <c r="H689" s="16"/>
      <c r="I689" s="16"/>
      <c r="J689" s="16"/>
      <c r="K689" s="16"/>
      <c r="L689" s="16"/>
      <c r="M689" s="19"/>
      <c r="N689" s="25"/>
      <c r="P689" s="159">
        <f>$G689+$H689+$L689+IF(ISBLANK($E689),0,$F689*VLOOKUP($E689,'INFO_Recyclable materials'!$F$6:$G$10,2,0))</f>
        <v>0</v>
      </c>
      <c r="Q689" s="165">
        <f t="shared" si="11"/>
        <v>0</v>
      </c>
    </row>
    <row r="690" spans="2:17" x14ac:dyDescent="0.35">
      <c r="B690" s="4"/>
      <c r="C690" s="4"/>
      <c r="D690" s="10"/>
      <c r="E690" s="10"/>
      <c r="F690" s="10"/>
      <c r="G690" s="16"/>
      <c r="H690" s="16"/>
      <c r="I690" s="16"/>
      <c r="J690" s="16"/>
      <c r="K690" s="16"/>
      <c r="L690" s="16"/>
      <c r="M690" s="19"/>
      <c r="N690" s="25"/>
      <c r="P690" s="159">
        <f>$G690+$H690+$L690+IF(ISBLANK($E690),0,$F690*VLOOKUP($E690,'INFO_Recyclable materials'!$F$6:$G$10,2,0))</f>
        <v>0</v>
      </c>
      <c r="Q690" s="165">
        <f t="shared" si="11"/>
        <v>0</v>
      </c>
    </row>
    <row r="691" spans="2:17" x14ac:dyDescent="0.35">
      <c r="B691" s="4"/>
      <c r="C691" s="4"/>
      <c r="D691" s="10"/>
      <c r="E691" s="10"/>
      <c r="F691" s="10"/>
      <c r="G691" s="16"/>
      <c r="H691" s="16"/>
      <c r="I691" s="16"/>
      <c r="J691" s="16"/>
      <c r="K691" s="16"/>
      <c r="L691" s="16"/>
      <c r="M691" s="19"/>
      <c r="N691" s="25"/>
      <c r="P691" s="159">
        <f>$G691+$H691+$L691+IF(ISBLANK($E691),0,$F691*VLOOKUP($E691,'INFO_Recyclable materials'!$F$6:$G$10,2,0))</f>
        <v>0</v>
      </c>
      <c r="Q691" s="165">
        <f t="shared" si="11"/>
        <v>0</v>
      </c>
    </row>
    <row r="692" spans="2:17" x14ac:dyDescent="0.35">
      <c r="B692" s="4"/>
      <c r="C692" s="4"/>
      <c r="D692" s="10"/>
      <c r="E692" s="10"/>
      <c r="F692" s="10"/>
      <c r="G692" s="16"/>
      <c r="H692" s="16"/>
      <c r="I692" s="16"/>
      <c r="J692" s="16"/>
      <c r="K692" s="16"/>
      <c r="L692" s="16"/>
      <c r="M692" s="19"/>
      <c r="N692" s="25"/>
      <c r="P692" s="159">
        <f>$G692+$H692+$L692+IF(ISBLANK($E692),0,$F692*VLOOKUP($E692,'INFO_Recyclable materials'!$F$6:$G$10,2,0))</f>
        <v>0</v>
      </c>
      <c r="Q692" s="165">
        <f t="shared" si="11"/>
        <v>0</v>
      </c>
    </row>
    <row r="693" spans="2:17" x14ac:dyDescent="0.35">
      <c r="B693" s="4"/>
      <c r="C693" s="4"/>
      <c r="D693" s="10"/>
      <c r="E693" s="10"/>
      <c r="F693" s="10"/>
      <c r="G693" s="16"/>
      <c r="H693" s="16"/>
      <c r="I693" s="16"/>
      <c r="J693" s="16"/>
      <c r="K693" s="16"/>
      <c r="L693" s="16"/>
      <c r="M693" s="19"/>
      <c r="N693" s="25"/>
      <c r="P693" s="159">
        <f>$G693+$H693+$L693+IF(ISBLANK($E693),0,$F693*VLOOKUP($E693,'INFO_Recyclable materials'!$F$6:$G$10,2,0))</f>
        <v>0</v>
      </c>
      <c r="Q693" s="165">
        <f t="shared" si="11"/>
        <v>0</v>
      </c>
    </row>
    <row r="694" spans="2:17" x14ac:dyDescent="0.35">
      <c r="B694" s="4"/>
      <c r="C694" s="4"/>
      <c r="D694" s="10"/>
      <c r="E694" s="10"/>
      <c r="F694" s="10"/>
      <c r="G694" s="16"/>
      <c r="H694" s="16"/>
      <c r="I694" s="16"/>
      <c r="J694" s="16"/>
      <c r="K694" s="16"/>
      <c r="L694" s="16"/>
      <c r="M694" s="19"/>
      <c r="N694" s="25"/>
      <c r="P694" s="159">
        <f>$G694+$H694+$L694+IF(ISBLANK($E694),0,$F694*VLOOKUP($E694,'INFO_Recyclable materials'!$F$6:$G$10,2,0))</f>
        <v>0</v>
      </c>
      <c r="Q694" s="165">
        <f t="shared" si="11"/>
        <v>0</v>
      </c>
    </row>
    <row r="695" spans="2:17" x14ac:dyDescent="0.35">
      <c r="B695" s="4"/>
      <c r="C695" s="4"/>
      <c r="D695" s="10"/>
      <c r="E695" s="10"/>
      <c r="F695" s="10"/>
      <c r="G695" s="16"/>
      <c r="H695" s="16"/>
      <c r="I695" s="16"/>
      <c r="J695" s="16"/>
      <c r="K695" s="16"/>
      <c r="L695" s="16"/>
      <c r="M695" s="19"/>
      <c r="N695" s="25"/>
      <c r="P695" s="159">
        <f>$G695+$H695+$L695+IF(ISBLANK($E695),0,$F695*VLOOKUP($E695,'INFO_Recyclable materials'!$F$6:$G$10,2,0))</f>
        <v>0</v>
      </c>
      <c r="Q695" s="165">
        <f t="shared" si="11"/>
        <v>0</v>
      </c>
    </row>
    <row r="696" spans="2:17" x14ac:dyDescent="0.35">
      <c r="B696" s="4"/>
      <c r="C696" s="4"/>
      <c r="D696" s="10"/>
      <c r="E696" s="10"/>
      <c r="F696" s="10"/>
      <c r="G696" s="16"/>
      <c r="H696" s="16"/>
      <c r="I696" s="16"/>
      <c r="J696" s="16"/>
      <c r="K696" s="16"/>
      <c r="L696" s="16"/>
      <c r="M696" s="19"/>
      <c r="N696" s="25"/>
      <c r="P696" s="159">
        <f>$G696+$H696+$L696+IF(ISBLANK($E696),0,$F696*VLOOKUP($E696,'INFO_Recyclable materials'!$F$6:$G$10,2,0))</f>
        <v>0</v>
      </c>
      <c r="Q696" s="165">
        <f t="shared" si="11"/>
        <v>0</v>
      </c>
    </row>
    <row r="697" spans="2:17" x14ac:dyDescent="0.35">
      <c r="B697" s="4"/>
      <c r="C697" s="4"/>
      <c r="D697" s="10"/>
      <c r="E697" s="10"/>
      <c r="F697" s="10"/>
      <c r="G697" s="16"/>
      <c r="H697" s="16"/>
      <c r="I697" s="16"/>
      <c r="J697" s="16"/>
      <c r="K697" s="16"/>
      <c r="L697" s="16"/>
      <c r="M697" s="19"/>
      <c r="N697" s="25"/>
      <c r="P697" s="159">
        <f>$G697+$H697+$L697+IF(ISBLANK($E697),0,$F697*VLOOKUP($E697,'INFO_Recyclable materials'!$F$6:$G$10,2,0))</f>
        <v>0</v>
      </c>
      <c r="Q697" s="165">
        <f t="shared" si="11"/>
        <v>0</v>
      </c>
    </row>
    <row r="698" spans="2:17" x14ac:dyDescent="0.35">
      <c r="B698" s="4"/>
      <c r="C698" s="4"/>
      <c r="D698" s="10"/>
      <c r="E698" s="10"/>
      <c r="F698" s="10"/>
      <c r="G698" s="16"/>
      <c r="H698" s="16"/>
      <c r="I698" s="16"/>
      <c r="J698" s="16"/>
      <c r="K698" s="16"/>
      <c r="L698" s="16"/>
      <c r="M698" s="19"/>
      <c r="N698" s="25"/>
      <c r="P698" s="159">
        <f>$G698+$H698+$L698+IF(ISBLANK($E698),0,$F698*VLOOKUP($E698,'INFO_Recyclable materials'!$F$6:$G$10,2,0))</f>
        <v>0</v>
      </c>
      <c r="Q698" s="165">
        <f t="shared" si="11"/>
        <v>0</v>
      </c>
    </row>
    <row r="699" spans="2:17" x14ac:dyDescent="0.35">
      <c r="B699" s="4"/>
      <c r="C699" s="4"/>
      <c r="D699" s="10"/>
      <c r="E699" s="10"/>
      <c r="F699" s="10"/>
      <c r="G699" s="16"/>
      <c r="H699" s="16"/>
      <c r="I699" s="16"/>
      <c r="J699" s="16"/>
      <c r="K699" s="16"/>
      <c r="L699" s="16"/>
      <c r="M699" s="19"/>
      <c r="N699" s="25"/>
      <c r="P699" s="159">
        <f>$G699+$H699+$L699+IF(ISBLANK($E699),0,$F699*VLOOKUP($E699,'INFO_Recyclable materials'!$F$6:$G$10,2,0))</f>
        <v>0</v>
      </c>
      <c r="Q699" s="165">
        <f t="shared" si="11"/>
        <v>0</v>
      </c>
    </row>
    <row r="700" spans="2:17" x14ac:dyDescent="0.35">
      <c r="B700" s="4"/>
      <c r="C700" s="4"/>
      <c r="D700" s="10"/>
      <c r="E700" s="10"/>
      <c r="F700" s="10"/>
      <c r="G700" s="16"/>
      <c r="H700" s="16"/>
      <c r="I700" s="16"/>
      <c r="J700" s="16"/>
      <c r="K700" s="16"/>
      <c r="L700" s="16"/>
      <c r="M700" s="19"/>
      <c r="N700" s="25"/>
      <c r="P700" s="159">
        <f>$G700+$H700+$L700+IF(ISBLANK($E700),0,$F700*VLOOKUP($E700,'INFO_Recyclable materials'!$F$6:$G$10,2,0))</f>
        <v>0</v>
      </c>
      <c r="Q700" s="165">
        <f t="shared" si="11"/>
        <v>0</v>
      </c>
    </row>
    <row r="701" spans="2:17" x14ac:dyDescent="0.35">
      <c r="B701" s="4"/>
      <c r="C701" s="4"/>
      <c r="D701" s="10"/>
      <c r="E701" s="10"/>
      <c r="F701" s="10"/>
      <c r="G701" s="16"/>
      <c r="H701" s="16"/>
      <c r="I701" s="16"/>
      <c r="J701" s="16"/>
      <c r="K701" s="16"/>
      <c r="L701" s="16"/>
      <c r="M701" s="19"/>
      <c r="N701" s="25"/>
      <c r="P701" s="159">
        <f>$G701+$H701+$L701+IF(ISBLANK($E701),0,$F701*VLOOKUP($E701,'INFO_Recyclable materials'!$F$6:$G$10,2,0))</f>
        <v>0</v>
      </c>
      <c r="Q701" s="165">
        <f t="shared" si="11"/>
        <v>0</v>
      </c>
    </row>
    <row r="702" spans="2:17" x14ac:dyDescent="0.35">
      <c r="B702" s="4"/>
      <c r="C702" s="4"/>
      <c r="D702" s="10"/>
      <c r="E702" s="10"/>
      <c r="F702" s="10"/>
      <c r="G702" s="16"/>
      <c r="H702" s="16"/>
      <c r="I702" s="16"/>
      <c r="J702" s="16"/>
      <c r="K702" s="16"/>
      <c r="L702" s="16"/>
      <c r="M702" s="19"/>
      <c r="N702" s="25"/>
      <c r="P702" s="159">
        <f>$G702+$H702+$L702+IF(ISBLANK($E702),0,$F702*VLOOKUP($E702,'INFO_Recyclable materials'!$F$6:$G$10,2,0))</f>
        <v>0</v>
      </c>
      <c r="Q702" s="165">
        <f t="shared" si="11"/>
        <v>0</v>
      </c>
    </row>
    <row r="703" spans="2:17" x14ac:dyDescent="0.35">
      <c r="B703" s="4"/>
      <c r="C703" s="4"/>
      <c r="D703" s="10"/>
      <c r="E703" s="10"/>
      <c r="F703" s="10"/>
      <c r="G703" s="16"/>
      <c r="H703" s="16"/>
      <c r="I703" s="16"/>
      <c r="J703" s="16"/>
      <c r="K703" s="16"/>
      <c r="L703" s="16"/>
      <c r="M703" s="19"/>
      <c r="N703" s="25"/>
      <c r="P703" s="159">
        <f>$G703+$H703+$L703+IF(ISBLANK($E703),0,$F703*VLOOKUP($E703,'INFO_Recyclable materials'!$F$6:$G$10,2,0))</f>
        <v>0</v>
      </c>
      <c r="Q703" s="165">
        <f t="shared" si="11"/>
        <v>0</v>
      </c>
    </row>
    <row r="704" spans="2:17" x14ac:dyDescent="0.35">
      <c r="B704" s="4"/>
      <c r="C704" s="4"/>
      <c r="D704" s="10"/>
      <c r="E704" s="10"/>
      <c r="F704" s="10"/>
      <c r="G704" s="16"/>
      <c r="H704" s="16"/>
      <c r="I704" s="16"/>
      <c r="J704" s="16"/>
      <c r="K704" s="16"/>
      <c r="L704" s="16"/>
      <c r="M704" s="19"/>
      <c r="N704" s="25"/>
      <c r="P704" s="159">
        <f>$G704+$H704+$L704+IF(ISBLANK($E704),0,$F704*VLOOKUP($E704,'INFO_Recyclable materials'!$F$6:$G$10,2,0))</f>
        <v>0</v>
      </c>
      <c r="Q704" s="165">
        <f t="shared" si="11"/>
        <v>0</v>
      </c>
    </row>
    <row r="705" spans="2:17" x14ac:dyDescent="0.35">
      <c r="B705" s="4"/>
      <c r="C705" s="4"/>
      <c r="D705" s="10"/>
      <c r="E705" s="10"/>
      <c r="F705" s="10"/>
      <c r="G705" s="16"/>
      <c r="H705" s="16"/>
      <c r="I705" s="16"/>
      <c r="J705" s="16"/>
      <c r="K705" s="16"/>
      <c r="L705" s="16"/>
      <c r="M705" s="19"/>
      <c r="N705" s="25"/>
      <c r="P705" s="159">
        <f>$G705+$H705+$L705+IF(ISBLANK($E705),0,$F705*VLOOKUP($E705,'INFO_Recyclable materials'!$F$6:$G$10,2,0))</f>
        <v>0</v>
      </c>
      <c r="Q705" s="165">
        <f t="shared" si="11"/>
        <v>0</v>
      </c>
    </row>
    <row r="706" spans="2:17" x14ac:dyDescent="0.35">
      <c r="B706" s="4"/>
      <c r="C706" s="4"/>
      <c r="D706" s="10"/>
      <c r="E706" s="10"/>
      <c r="F706" s="10"/>
      <c r="G706" s="16"/>
      <c r="H706" s="16"/>
      <c r="I706" s="16"/>
      <c r="J706" s="16"/>
      <c r="K706" s="16"/>
      <c r="L706" s="16"/>
      <c r="M706" s="19"/>
      <c r="N706" s="25"/>
      <c r="P706" s="159">
        <f>$G706+$H706+$L706+IF(ISBLANK($E706),0,$F706*VLOOKUP($E706,'INFO_Recyclable materials'!$F$6:$G$10,2,0))</f>
        <v>0</v>
      </c>
      <c r="Q706" s="165">
        <f t="shared" si="11"/>
        <v>0</v>
      </c>
    </row>
    <row r="707" spans="2:17" x14ac:dyDescent="0.35">
      <c r="B707" s="4"/>
      <c r="C707" s="4"/>
      <c r="D707" s="10"/>
      <c r="E707" s="10"/>
      <c r="F707" s="10"/>
      <c r="G707" s="16"/>
      <c r="H707" s="16"/>
      <c r="I707" s="16"/>
      <c r="J707" s="16"/>
      <c r="K707" s="16"/>
      <c r="L707" s="16"/>
      <c r="M707" s="19"/>
      <c r="N707" s="25"/>
      <c r="P707" s="159">
        <f>$G707+$H707+$L707+IF(ISBLANK($E707),0,$F707*VLOOKUP($E707,'INFO_Recyclable materials'!$F$6:$G$10,2,0))</f>
        <v>0</v>
      </c>
      <c r="Q707" s="165">
        <f t="shared" si="11"/>
        <v>0</v>
      </c>
    </row>
    <row r="708" spans="2:17" x14ac:dyDescent="0.35">
      <c r="B708" s="4"/>
      <c r="C708" s="4"/>
      <c r="D708" s="10"/>
      <c r="E708" s="10"/>
      <c r="F708" s="10"/>
      <c r="G708" s="16"/>
      <c r="H708" s="16"/>
      <c r="I708" s="16"/>
      <c r="J708" s="16"/>
      <c r="K708" s="16"/>
      <c r="L708" s="16"/>
      <c r="M708" s="19"/>
      <c r="N708" s="25"/>
      <c r="P708" s="159">
        <f>$G708+$H708+$L708+IF(ISBLANK($E708),0,$F708*VLOOKUP($E708,'INFO_Recyclable materials'!$F$6:$G$10,2,0))</f>
        <v>0</v>
      </c>
      <c r="Q708" s="165">
        <f t="shared" si="11"/>
        <v>0</v>
      </c>
    </row>
    <row r="709" spans="2:17" x14ac:dyDescent="0.35">
      <c r="B709" s="4"/>
      <c r="C709" s="4"/>
      <c r="D709" s="10"/>
      <c r="E709" s="10"/>
      <c r="F709" s="10"/>
      <c r="G709" s="16"/>
      <c r="H709" s="16"/>
      <c r="I709" s="16"/>
      <c r="J709" s="16"/>
      <c r="K709" s="16"/>
      <c r="L709" s="16"/>
      <c r="M709" s="19"/>
      <c r="N709" s="25"/>
      <c r="P709" s="159">
        <f>$G709+$H709+$L709+IF(ISBLANK($E709),0,$F709*VLOOKUP($E709,'INFO_Recyclable materials'!$F$6:$G$10,2,0))</f>
        <v>0</v>
      </c>
      <c r="Q709" s="165">
        <f t="shared" si="11"/>
        <v>0</v>
      </c>
    </row>
    <row r="710" spans="2:17" x14ac:dyDescent="0.35">
      <c r="B710" s="4"/>
      <c r="C710" s="4"/>
      <c r="D710" s="10"/>
      <c r="E710" s="10"/>
      <c r="F710" s="10"/>
      <c r="G710" s="16"/>
      <c r="H710" s="16"/>
      <c r="I710" s="16"/>
      <c r="J710" s="16"/>
      <c r="K710" s="16"/>
      <c r="L710" s="16"/>
      <c r="M710" s="19"/>
      <c r="N710" s="25"/>
      <c r="P710" s="159">
        <f>$G710+$H710+$L710+IF(ISBLANK($E710),0,$F710*VLOOKUP($E710,'INFO_Recyclable materials'!$F$6:$G$10,2,0))</f>
        <v>0</v>
      </c>
      <c r="Q710" s="165">
        <f t="shared" si="11"/>
        <v>0</v>
      </c>
    </row>
    <row r="711" spans="2:17" x14ac:dyDescent="0.35">
      <c r="B711" s="4"/>
      <c r="C711" s="4"/>
      <c r="D711" s="10"/>
      <c r="E711" s="10"/>
      <c r="F711" s="10"/>
      <c r="G711" s="16"/>
      <c r="H711" s="16"/>
      <c r="I711" s="16"/>
      <c r="J711" s="16"/>
      <c r="K711" s="16"/>
      <c r="L711" s="16"/>
      <c r="M711" s="19"/>
      <c r="N711" s="25"/>
      <c r="P711" s="159">
        <f>$G711+$H711+$L711+IF(ISBLANK($E711),0,$F711*VLOOKUP($E711,'INFO_Recyclable materials'!$F$6:$G$10,2,0))</f>
        <v>0</v>
      </c>
      <c r="Q711" s="165">
        <f t="shared" si="11"/>
        <v>0</v>
      </c>
    </row>
    <row r="712" spans="2:17" x14ac:dyDescent="0.35">
      <c r="B712" s="4"/>
      <c r="C712" s="4"/>
      <c r="D712" s="10"/>
      <c r="E712" s="10"/>
      <c r="F712" s="10"/>
      <c r="G712" s="16"/>
      <c r="H712" s="16"/>
      <c r="I712" s="16"/>
      <c r="J712" s="16"/>
      <c r="K712" s="16"/>
      <c r="L712" s="16"/>
      <c r="M712" s="19"/>
      <c r="N712" s="25"/>
      <c r="P712" s="159">
        <f>$G712+$H712+$L712+IF(ISBLANK($E712),0,$F712*VLOOKUP($E712,'INFO_Recyclable materials'!$F$6:$G$10,2,0))</f>
        <v>0</v>
      </c>
      <c r="Q712" s="165">
        <f t="shared" si="11"/>
        <v>0</v>
      </c>
    </row>
    <row r="713" spans="2:17" x14ac:dyDescent="0.35">
      <c r="B713" s="4"/>
      <c r="C713" s="4"/>
      <c r="D713" s="10"/>
      <c r="E713" s="10"/>
      <c r="F713" s="10"/>
      <c r="G713" s="16"/>
      <c r="H713" s="16"/>
      <c r="I713" s="16"/>
      <c r="J713" s="16"/>
      <c r="K713" s="16"/>
      <c r="L713" s="16"/>
      <c r="M713" s="19"/>
      <c r="N713" s="25"/>
      <c r="P713" s="159">
        <f>$G713+$H713+$L713+IF(ISBLANK($E713),0,$F713*VLOOKUP($E713,'INFO_Recyclable materials'!$F$6:$G$10,2,0))</f>
        <v>0</v>
      </c>
      <c r="Q713" s="165">
        <f t="shared" si="11"/>
        <v>0</v>
      </c>
    </row>
    <row r="714" spans="2:17" x14ac:dyDescent="0.35">
      <c r="B714" s="4"/>
      <c r="C714" s="4"/>
      <c r="D714" s="10"/>
      <c r="E714" s="10"/>
      <c r="F714" s="10"/>
      <c r="G714" s="16"/>
      <c r="H714" s="16"/>
      <c r="I714" s="16"/>
      <c r="J714" s="16"/>
      <c r="K714" s="16"/>
      <c r="L714" s="16"/>
      <c r="M714" s="19"/>
      <c r="N714" s="25"/>
      <c r="P714" s="159">
        <f>$G714+$H714+$L714+IF(ISBLANK($E714),0,$F714*VLOOKUP($E714,'INFO_Recyclable materials'!$F$6:$G$10,2,0))</f>
        <v>0</v>
      </c>
      <c r="Q714" s="165">
        <f t="shared" si="11"/>
        <v>0</v>
      </c>
    </row>
    <row r="715" spans="2:17" x14ac:dyDescent="0.35">
      <c r="B715" s="4"/>
      <c r="C715" s="4"/>
      <c r="D715" s="10"/>
      <c r="E715" s="10"/>
      <c r="F715" s="10"/>
      <c r="G715" s="16"/>
      <c r="H715" s="16"/>
      <c r="I715" s="16"/>
      <c r="J715" s="16"/>
      <c r="K715" s="16"/>
      <c r="L715" s="16"/>
      <c r="M715" s="19"/>
      <c r="N715" s="25"/>
      <c r="P715" s="159">
        <f>$G715+$H715+$L715+IF(ISBLANK($E715),0,$F715*VLOOKUP($E715,'INFO_Recyclable materials'!$F$6:$G$10,2,0))</f>
        <v>0</v>
      </c>
      <c r="Q715" s="165">
        <f t="shared" si="11"/>
        <v>0</v>
      </c>
    </row>
    <row r="716" spans="2:17" x14ac:dyDescent="0.35">
      <c r="B716" s="4"/>
      <c r="C716" s="4"/>
      <c r="D716" s="10"/>
      <c r="E716" s="10"/>
      <c r="F716" s="10"/>
      <c r="G716" s="16"/>
      <c r="H716" s="16"/>
      <c r="I716" s="16"/>
      <c r="J716" s="16"/>
      <c r="K716" s="16"/>
      <c r="L716" s="16"/>
      <c r="M716" s="19"/>
      <c r="N716" s="25"/>
      <c r="P716" s="159">
        <f>$G716+$H716+$L716+IF(ISBLANK($E716),0,$F716*VLOOKUP($E716,'INFO_Recyclable materials'!$F$6:$G$10,2,0))</f>
        <v>0</v>
      </c>
      <c r="Q716" s="165">
        <f t="shared" si="11"/>
        <v>0</v>
      </c>
    </row>
    <row r="717" spans="2:17" x14ac:dyDescent="0.35">
      <c r="B717" s="4"/>
      <c r="C717" s="4"/>
      <c r="D717" s="10"/>
      <c r="E717" s="10"/>
      <c r="F717" s="10"/>
      <c r="G717" s="16"/>
      <c r="H717" s="16"/>
      <c r="I717" s="16"/>
      <c r="J717" s="16"/>
      <c r="K717" s="16"/>
      <c r="L717" s="16"/>
      <c r="M717" s="19"/>
      <c r="N717" s="25"/>
      <c r="P717" s="159">
        <f>$G717+$H717+$L717+IF(ISBLANK($E717),0,$F717*VLOOKUP($E717,'INFO_Recyclable materials'!$F$6:$G$10,2,0))</f>
        <v>0</v>
      </c>
      <c r="Q717" s="165">
        <f t="shared" si="11"/>
        <v>0</v>
      </c>
    </row>
    <row r="718" spans="2:17" x14ac:dyDescent="0.35">
      <c r="B718" s="4"/>
      <c r="C718" s="4"/>
      <c r="D718" s="10"/>
      <c r="E718" s="10"/>
      <c r="F718" s="10"/>
      <c r="G718" s="16"/>
      <c r="H718" s="16"/>
      <c r="I718" s="16"/>
      <c r="J718" s="16"/>
      <c r="K718" s="16"/>
      <c r="L718" s="16"/>
      <c r="M718" s="19"/>
      <c r="N718" s="25"/>
      <c r="P718" s="159">
        <f>$G718+$H718+$L718+IF(ISBLANK($E718),0,$F718*VLOOKUP($E718,'INFO_Recyclable materials'!$F$6:$G$10,2,0))</f>
        <v>0</v>
      </c>
      <c r="Q718" s="165">
        <f t="shared" si="11"/>
        <v>0</v>
      </c>
    </row>
    <row r="719" spans="2:17" x14ac:dyDescent="0.35">
      <c r="B719" s="4"/>
      <c r="C719" s="4"/>
      <c r="D719" s="10"/>
      <c r="E719" s="10"/>
      <c r="F719" s="10"/>
      <c r="G719" s="16"/>
      <c r="H719" s="16"/>
      <c r="I719" s="16"/>
      <c r="J719" s="16"/>
      <c r="K719" s="16"/>
      <c r="L719" s="16"/>
      <c r="M719" s="19"/>
      <c r="N719" s="25"/>
      <c r="P719" s="159">
        <f>$G719+$H719+$L719+IF(ISBLANK($E719),0,$F719*VLOOKUP($E719,'INFO_Recyclable materials'!$F$6:$G$10,2,0))</f>
        <v>0</v>
      </c>
      <c r="Q719" s="165">
        <f t="shared" si="11"/>
        <v>0</v>
      </c>
    </row>
    <row r="720" spans="2:17" x14ac:dyDescent="0.35">
      <c r="B720" s="4"/>
      <c r="C720" s="4"/>
      <c r="D720" s="10"/>
      <c r="E720" s="10"/>
      <c r="F720" s="10"/>
      <c r="G720" s="16"/>
      <c r="H720" s="16"/>
      <c r="I720" s="16"/>
      <c r="J720" s="16"/>
      <c r="K720" s="16"/>
      <c r="L720" s="16"/>
      <c r="M720" s="19"/>
      <c r="N720" s="25"/>
      <c r="P720" s="159">
        <f>$G720+$H720+$L720+IF(ISBLANK($E720),0,$F720*VLOOKUP($E720,'INFO_Recyclable materials'!$F$6:$G$10,2,0))</f>
        <v>0</v>
      </c>
      <c r="Q720" s="165">
        <f t="shared" ref="Q720:Q783" si="12">SUM(J720:N720)</f>
        <v>0</v>
      </c>
    </row>
    <row r="721" spans="2:17" x14ac:dyDescent="0.35">
      <c r="B721" s="4"/>
      <c r="C721" s="4"/>
      <c r="D721" s="10"/>
      <c r="E721" s="10"/>
      <c r="F721" s="10"/>
      <c r="G721" s="16"/>
      <c r="H721" s="16"/>
      <c r="I721" s="16"/>
      <c r="J721" s="16"/>
      <c r="K721" s="16"/>
      <c r="L721" s="16"/>
      <c r="M721" s="19"/>
      <c r="N721" s="25"/>
      <c r="P721" s="159">
        <f>$G721+$H721+$L721+IF(ISBLANK($E721),0,$F721*VLOOKUP($E721,'INFO_Recyclable materials'!$F$6:$G$10,2,0))</f>
        <v>0</v>
      </c>
      <c r="Q721" s="165">
        <f t="shared" si="12"/>
        <v>0</v>
      </c>
    </row>
    <row r="722" spans="2:17" x14ac:dyDescent="0.35">
      <c r="B722" s="4"/>
      <c r="C722" s="4"/>
      <c r="D722" s="10"/>
      <c r="E722" s="10"/>
      <c r="F722" s="10"/>
      <c r="G722" s="16"/>
      <c r="H722" s="16"/>
      <c r="I722" s="16"/>
      <c r="J722" s="16"/>
      <c r="K722" s="16"/>
      <c r="L722" s="16"/>
      <c r="M722" s="19"/>
      <c r="N722" s="25"/>
      <c r="P722" s="159">
        <f>$G722+$H722+$L722+IF(ISBLANK($E722),0,$F722*VLOOKUP($E722,'INFO_Recyclable materials'!$F$6:$G$10,2,0))</f>
        <v>0</v>
      </c>
      <c r="Q722" s="165">
        <f t="shared" si="12"/>
        <v>0</v>
      </c>
    </row>
    <row r="723" spans="2:17" x14ac:dyDescent="0.35">
      <c r="B723" s="4"/>
      <c r="C723" s="4"/>
      <c r="D723" s="10"/>
      <c r="E723" s="10"/>
      <c r="F723" s="10"/>
      <c r="G723" s="16"/>
      <c r="H723" s="16"/>
      <c r="I723" s="16"/>
      <c r="J723" s="16"/>
      <c r="K723" s="16"/>
      <c r="L723" s="16"/>
      <c r="M723" s="19"/>
      <c r="N723" s="25"/>
      <c r="P723" s="159">
        <f>$G723+$H723+$L723+IF(ISBLANK($E723),0,$F723*VLOOKUP($E723,'INFO_Recyclable materials'!$F$6:$G$10,2,0))</f>
        <v>0</v>
      </c>
      <c r="Q723" s="165">
        <f t="shared" si="12"/>
        <v>0</v>
      </c>
    </row>
    <row r="724" spans="2:17" x14ac:dyDescent="0.35">
      <c r="B724" s="4"/>
      <c r="C724" s="4"/>
      <c r="D724" s="10"/>
      <c r="E724" s="10"/>
      <c r="F724" s="10"/>
      <c r="G724" s="16"/>
      <c r="H724" s="16"/>
      <c r="I724" s="16"/>
      <c r="J724" s="16"/>
      <c r="K724" s="16"/>
      <c r="L724" s="16"/>
      <c r="M724" s="19"/>
      <c r="N724" s="25"/>
      <c r="P724" s="159">
        <f>$G724+$H724+$L724+IF(ISBLANK($E724),0,$F724*VLOOKUP($E724,'INFO_Recyclable materials'!$F$6:$G$10,2,0))</f>
        <v>0</v>
      </c>
      <c r="Q724" s="165">
        <f t="shared" si="12"/>
        <v>0</v>
      </c>
    </row>
    <row r="725" spans="2:17" x14ac:dyDescent="0.35">
      <c r="B725" s="4"/>
      <c r="C725" s="4"/>
      <c r="D725" s="10"/>
      <c r="E725" s="10"/>
      <c r="F725" s="10"/>
      <c r="G725" s="16"/>
      <c r="H725" s="16"/>
      <c r="I725" s="16"/>
      <c r="J725" s="16"/>
      <c r="K725" s="16"/>
      <c r="L725" s="16"/>
      <c r="M725" s="19"/>
      <c r="N725" s="25"/>
      <c r="P725" s="159">
        <f>$G725+$H725+$L725+IF(ISBLANK($E725),0,$F725*VLOOKUP($E725,'INFO_Recyclable materials'!$F$6:$G$10,2,0))</f>
        <v>0</v>
      </c>
      <c r="Q725" s="165">
        <f t="shared" si="12"/>
        <v>0</v>
      </c>
    </row>
    <row r="726" spans="2:17" x14ac:dyDescent="0.35">
      <c r="B726" s="4"/>
      <c r="C726" s="4"/>
      <c r="D726" s="10"/>
      <c r="E726" s="10"/>
      <c r="F726" s="10"/>
      <c r="G726" s="16"/>
      <c r="H726" s="16"/>
      <c r="I726" s="16"/>
      <c r="J726" s="16"/>
      <c r="K726" s="16"/>
      <c r="L726" s="16"/>
      <c r="M726" s="19"/>
      <c r="N726" s="25"/>
      <c r="P726" s="159">
        <f>$G726+$H726+$L726+IF(ISBLANK($E726),0,$F726*VLOOKUP($E726,'INFO_Recyclable materials'!$F$6:$G$10,2,0))</f>
        <v>0</v>
      </c>
      <c r="Q726" s="165">
        <f t="shared" si="12"/>
        <v>0</v>
      </c>
    </row>
    <row r="727" spans="2:17" x14ac:dyDescent="0.35">
      <c r="B727" s="4"/>
      <c r="C727" s="4"/>
      <c r="D727" s="10"/>
      <c r="E727" s="10"/>
      <c r="F727" s="10"/>
      <c r="G727" s="16"/>
      <c r="H727" s="16"/>
      <c r="I727" s="16"/>
      <c r="J727" s="16"/>
      <c r="K727" s="16"/>
      <c r="L727" s="16"/>
      <c r="M727" s="19"/>
      <c r="N727" s="25"/>
      <c r="P727" s="159">
        <f>$G727+$H727+$L727+IF(ISBLANK($E727),0,$F727*VLOOKUP($E727,'INFO_Recyclable materials'!$F$6:$G$10,2,0))</f>
        <v>0</v>
      </c>
      <c r="Q727" s="165">
        <f t="shared" si="12"/>
        <v>0</v>
      </c>
    </row>
    <row r="728" spans="2:17" x14ac:dyDescent="0.35">
      <c r="B728" s="4"/>
      <c r="C728" s="4"/>
      <c r="D728" s="10"/>
      <c r="E728" s="10"/>
      <c r="F728" s="10"/>
      <c r="G728" s="16"/>
      <c r="H728" s="16"/>
      <c r="I728" s="16"/>
      <c r="J728" s="16"/>
      <c r="K728" s="16"/>
      <c r="L728" s="16"/>
      <c r="M728" s="19"/>
      <c r="N728" s="25"/>
      <c r="P728" s="159">
        <f>$G728+$H728+$L728+IF(ISBLANK($E728),0,$F728*VLOOKUP($E728,'INFO_Recyclable materials'!$F$6:$G$10,2,0))</f>
        <v>0</v>
      </c>
      <c r="Q728" s="165">
        <f t="shared" si="12"/>
        <v>0</v>
      </c>
    </row>
    <row r="729" spans="2:17" x14ac:dyDescent="0.35">
      <c r="B729" s="4"/>
      <c r="C729" s="4"/>
      <c r="D729" s="10"/>
      <c r="E729" s="10"/>
      <c r="F729" s="10"/>
      <c r="G729" s="16"/>
      <c r="H729" s="16"/>
      <c r="I729" s="16"/>
      <c r="J729" s="16"/>
      <c r="K729" s="16"/>
      <c r="L729" s="16"/>
      <c r="M729" s="19"/>
      <c r="N729" s="25"/>
      <c r="P729" s="159">
        <f>$G729+$H729+$L729+IF(ISBLANK($E729),0,$F729*VLOOKUP($E729,'INFO_Recyclable materials'!$F$6:$G$10,2,0))</f>
        <v>0</v>
      </c>
      <c r="Q729" s="165">
        <f t="shared" si="12"/>
        <v>0</v>
      </c>
    </row>
    <row r="730" spans="2:17" x14ac:dyDescent="0.35">
      <c r="B730" s="4"/>
      <c r="C730" s="4"/>
      <c r="D730" s="10"/>
      <c r="E730" s="10"/>
      <c r="F730" s="10"/>
      <c r="G730" s="16"/>
      <c r="H730" s="16"/>
      <c r="I730" s="16"/>
      <c r="J730" s="16"/>
      <c r="K730" s="16"/>
      <c r="L730" s="16"/>
      <c r="M730" s="19"/>
      <c r="N730" s="25"/>
      <c r="P730" s="159">
        <f>$G730+$H730+$L730+IF(ISBLANK($E730),0,$F730*VLOOKUP($E730,'INFO_Recyclable materials'!$F$6:$G$10,2,0))</f>
        <v>0</v>
      </c>
      <c r="Q730" s="165">
        <f t="shared" si="12"/>
        <v>0</v>
      </c>
    </row>
    <row r="731" spans="2:17" x14ac:dyDescent="0.35">
      <c r="B731" s="4"/>
      <c r="C731" s="4"/>
      <c r="D731" s="10"/>
      <c r="E731" s="10"/>
      <c r="F731" s="10"/>
      <c r="G731" s="16"/>
      <c r="H731" s="16"/>
      <c r="I731" s="16"/>
      <c r="J731" s="16"/>
      <c r="K731" s="16"/>
      <c r="L731" s="16"/>
      <c r="M731" s="19"/>
      <c r="N731" s="25"/>
      <c r="P731" s="159">
        <f>$G731+$H731+$L731+IF(ISBLANK($E731),0,$F731*VLOOKUP($E731,'INFO_Recyclable materials'!$F$6:$G$10,2,0))</f>
        <v>0</v>
      </c>
      <c r="Q731" s="165">
        <f t="shared" si="12"/>
        <v>0</v>
      </c>
    </row>
    <row r="732" spans="2:17" x14ac:dyDescent="0.35">
      <c r="B732" s="4"/>
      <c r="C732" s="4"/>
      <c r="D732" s="10"/>
      <c r="E732" s="10"/>
      <c r="F732" s="10"/>
      <c r="G732" s="16"/>
      <c r="H732" s="16"/>
      <c r="I732" s="16"/>
      <c r="J732" s="16"/>
      <c r="K732" s="16"/>
      <c r="L732" s="16"/>
      <c r="M732" s="19"/>
      <c r="N732" s="25"/>
      <c r="P732" s="159">
        <f>$G732+$H732+$L732+IF(ISBLANK($E732),0,$F732*VLOOKUP($E732,'INFO_Recyclable materials'!$F$6:$G$10,2,0))</f>
        <v>0</v>
      </c>
      <c r="Q732" s="165">
        <f t="shared" si="12"/>
        <v>0</v>
      </c>
    </row>
    <row r="733" spans="2:17" x14ac:dyDescent="0.35">
      <c r="B733" s="4"/>
      <c r="C733" s="4"/>
      <c r="D733" s="10"/>
      <c r="E733" s="10"/>
      <c r="F733" s="10"/>
      <c r="G733" s="16"/>
      <c r="H733" s="16"/>
      <c r="I733" s="16"/>
      <c r="J733" s="16"/>
      <c r="K733" s="16"/>
      <c r="L733" s="16"/>
      <c r="M733" s="19"/>
      <c r="N733" s="25"/>
      <c r="P733" s="159">
        <f>$G733+$H733+$L733+IF(ISBLANK($E733),0,$F733*VLOOKUP($E733,'INFO_Recyclable materials'!$F$6:$G$10,2,0))</f>
        <v>0</v>
      </c>
      <c r="Q733" s="165">
        <f t="shared" si="12"/>
        <v>0</v>
      </c>
    </row>
    <row r="734" spans="2:17" x14ac:dyDescent="0.35">
      <c r="B734" s="4"/>
      <c r="C734" s="4"/>
      <c r="D734" s="10"/>
      <c r="E734" s="10"/>
      <c r="F734" s="10"/>
      <c r="G734" s="16"/>
      <c r="H734" s="16"/>
      <c r="I734" s="16"/>
      <c r="J734" s="16"/>
      <c r="K734" s="16"/>
      <c r="L734" s="16"/>
      <c r="M734" s="19"/>
      <c r="N734" s="25"/>
      <c r="P734" s="159">
        <f>$G734+$H734+$L734+IF(ISBLANK($E734),0,$F734*VLOOKUP($E734,'INFO_Recyclable materials'!$F$6:$G$10,2,0))</f>
        <v>0</v>
      </c>
      <c r="Q734" s="165">
        <f t="shared" si="12"/>
        <v>0</v>
      </c>
    </row>
    <row r="735" spans="2:17" x14ac:dyDescent="0.35">
      <c r="B735" s="4"/>
      <c r="C735" s="4"/>
      <c r="D735" s="10"/>
      <c r="E735" s="10"/>
      <c r="F735" s="10"/>
      <c r="G735" s="16"/>
      <c r="H735" s="16"/>
      <c r="I735" s="16"/>
      <c r="J735" s="16"/>
      <c r="K735" s="16"/>
      <c r="L735" s="16"/>
      <c r="M735" s="19"/>
      <c r="N735" s="25"/>
      <c r="P735" s="159">
        <f>$G735+$H735+$L735+IF(ISBLANK($E735),0,$F735*VLOOKUP($E735,'INFO_Recyclable materials'!$F$6:$G$10,2,0))</f>
        <v>0</v>
      </c>
      <c r="Q735" s="165">
        <f t="shared" si="12"/>
        <v>0</v>
      </c>
    </row>
    <row r="736" spans="2:17" x14ac:dyDescent="0.35">
      <c r="B736" s="4"/>
      <c r="C736" s="4"/>
      <c r="D736" s="10"/>
      <c r="E736" s="10"/>
      <c r="F736" s="10"/>
      <c r="G736" s="16"/>
      <c r="H736" s="16"/>
      <c r="I736" s="16"/>
      <c r="J736" s="16"/>
      <c r="K736" s="16"/>
      <c r="L736" s="16"/>
      <c r="M736" s="19"/>
      <c r="N736" s="25"/>
      <c r="P736" s="159">
        <f>$G736+$H736+$L736+IF(ISBLANK($E736),0,$F736*VLOOKUP($E736,'INFO_Recyclable materials'!$F$6:$G$10,2,0))</f>
        <v>0</v>
      </c>
      <c r="Q736" s="165">
        <f t="shared" si="12"/>
        <v>0</v>
      </c>
    </row>
    <row r="737" spans="2:17" x14ac:dyDescent="0.35">
      <c r="B737" s="4"/>
      <c r="C737" s="4"/>
      <c r="D737" s="10"/>
      <c r="E737" s="10"/>
      <c r="F737" s="10"/>
      <c r="G737" s="16"/>
      <c r="H737" s="16"/>
      <c r="I737" s="16"/>
      <c r="J737" s="16"/>
      <c r="K737" s="16"/>
      <c r="L737" s="16"/>
      <c r="M737" s="19"/>
      <c r="N737" s="25"/>
      <c r="P737" s="159">
        <f>$G737+$H737+$L737+IF(ISBLANK($E737),0,$F737*VLOOKUP($E737,'INFO_Recyclable materials'!$F$6:$G$10,2,0))</f>
        <v>0</v>
      </c>
      <c r="Q737" s="165">
        <f t="shared" si="12"/>
        <v>0</v>
      </c>
    </row>
    <row r="738" spans="2:17" x14ac:dyDescent="0.35">
      <c r="B738" s="4"/>
      <c r="C738" s="4"/>
      <c r="D738" s="10"/>
      <c r="E738" s="10"/>
      <c r="F738" s="10"/>
      <c r="G738" s="16"/>
      <c r="H738" s="16"/>
      <c r="I738" s="16"/>
      <c r="J738" s="16"/>
      <c r="K738" s="16"/>
      <c r="L738" s="16"/>
      <c r="M738" s="19"/>
      <c r="N738" s="25"/>
      <c r="P738" s="159">
        <f>$G738+$H738+$L738+IF(ISBLANK($E738),0,$F738*VLOOKUP($E738,'INFO_Recyclable materials'!$F$6:$G$10,2,0))</f>
        <v>0</v>
      </c>
      <c r="Q738" s="165">
        <f t="shared" si="12"/>
        <v>0</v>
      </c>
    </row>
    <row r="739" spans="2:17" x14ac:dyDescent="0.35">
      <c r="B739" s="4"/>
      <c r="C739" s="4"/>
      <c r="D739" s="10"/>
      <c r="E739" s="10"/>
      <c r="F739" s="10"/>
      <c r="G739" s="16"/>
      <c r="H739" s="16"/>
      <c r="I739" s="16"/>
      <c r="J739" s="16"/>
      <c r="K739" s="16"/>
      <c r="L739" s="16"/>
      <c r="M739" s="19"/>
      <c r="N739" s="25"/>
      <c r="P739" s="159">
        <f>$G739+$H739+$L739+IF(ISBLANK($E739),0,$F739*VLOOKUP($E739,'INFO_Recyclable materials'!$F$6:$G$10,2,0))</f>
        <v>0</v>
      </c>
      <c r="Q739" s="165">
        <f t="shared" si="12"/>
        <v>0</v>
      </c>
    </row>
    <row r="740" spans="2:17" x14ac:dyDescent="0.35">
      <c r="B740" s="4"/>
      <c r="C740" s="4"/>
      <c r="D740" s="10"/>
      <c r="E740" s="10"/>
      <c r="F740" s="10"/>
      <c r="G740" s="16"/>
      <c r="H740" s="16"/>
      <c r="I740" s="16"/>
      <c r="J740" s="16"/>
      <c r="K740" s="16"/>
      <c r="L740" s="16"/>
      <c r="M740" s="19"/>
      <c r="N740" s="25"/>
      <c r="P740" s="159">
        <f>$G740+$H740+$L740+IF(ISBLANK($E740),0,$F740*VLOOKUP($E740,'INFO_Recyclable materials'!$F$6:$G$10,2,0))</f>
        <v>0</v>
      </c>
      <c r="Q740" s="165">
        <f t="shared" si="12"/>
        <v>0</v>
      </c>
    </row>
    <row r="741" spans="2:17" x14ac:dyDescent="0.35">
      <c r="B741" s="4"/>
      <c r="C741" s="4"/>
      <c r="D741" s="10"/>
      <c r="E741" s="10"/>
      <c r="F741" s="10"/>
      <c r="G741" s="16"/>
      <c r="H741" s="16"/>
      <c r="I741" s="16"/>
      <c r="J741" s="16"/>
      <c r="K741" s="16"/>
      <c r="L741" s="16"/>
      <c r="M741" s="19"/>
      <c r="N741" s="25"/>
      <c r="P741" s="159">
        <f>$G741+$H741+$L741+IF(ISBLANK($E741),0,$F741*VLOOKUP($E741,'INFO_Recyclable materials'!$F$6:$G$10,2,0))</f>
        <v>0</v>
      </c>
      <c r="Q741" s="165">
        <f t="shared" si="12"/>
        <v>0</v>
      </c>
    </row>
    <row r="742" spans="2:17" x14ac:dyDescent="0.35">
      <c r="B742" s="4"/>
      <c r="C742" s="4"/>
      <c r="D742" s="10"/>
      <c r="E742" s="10"/>
      <c r="F742" s="10"/>
      <c r="G742" s="16"/>
      <c r="H742" s="16"/>
      <c r="I742" s="16"/>
      <c r="J742" s="16"/>
      <c r="K742" s="16"/>
      <c r="L742" s="16"/>
      <c r="M742" s="19"/>
      <c r="N742" s="25"/>
      <c r="P742" s="159">
        <f>$G742+$H742+$L742+IF(ISBLANK($E742),0,$F742*VLOOKUP($E742,'INFO_Recyclable materials'!$F$6:$G$10,2,0))</f>
        <v>0</v>
      </c>
      <c r="Q742" s="165">
        <f t="shared" si="12"/>
        <v>0</v>
      </c>
    </row>
    <row r="743" spans="2:17" x14ac:dyDescent="0.35">
      <c r="B743" s="4"/>
      <c r="C743" s="4"/>
      <c r="D743" s="10"/>
      <c r="E743" s="10"/>
      <c r="F743" s="10"/>
      <c r="G743" s="16"/>
      <c r="H743" s="16"/>
      <c r="I743" s="16"/>
      <c r="J743" s="16"/>
      <c r="K743" s="16"/>
      <c r="L743" s="16"/>
      <c r="M743" s="19"/>
      <c r="N743" s="25"/>
      <c r="P743" s="159">
        <f>$G743+$H743+$L743+IF(ISBLANK($E743),0,$F743*VLOOKUP($E743,'INFO_Recyclable materials'!$F$6:$G$10,2,0))</f>
        <v>0</v>
      </c>
      <c r="Q743" s="165">
        <f t="shared" si="12"/>
        <v>0</v>
      </c>
    </row>
    <row r="744" spans="2:17" x14ac:dyDescent="0.35">
      <c r="B744" s="4"/>
      <c r="C744" s="4"/>
      <c r="D744" s="10"/>
      <c r="E744" s="10"/>
      <c r="F744" s="10"/>
      <c r="G744" s="16"/>
      <c r="H744" s="16"/>
      <c r="I744" s="16"/>
      <c r="J744" s="16"/>
      <c r="K744" s="16"/>
      <c r="L744" s="16"/>
      <c r="M744" s="19"/>
      <c r="N744" s="25"/>
      <c r="P744" s="159">
        <f>$G744+$H744+$L744+IF(ISBLANK($E744),0,$F744*VLOOKUP($E744,'INFO_Recyclable materials'!$F$6:$G$10,2,0))</f>
        <v>0</v>
      </c>
      <c r="Q744" s="165">
        <f t="shared" si="12"/>
        <v>0</v>
      </c>
    </row>
    <row r="745" spans="2:17" x14ac:dyDescent="0.35">
      <c r="B745" s="4"/>
      <c r="C745" s="4"/>
      <c r="D745" s="10"/>
      <c r="E745" s="10"/>
      <c r="F745" s="10"/>
      <c r="G745" s="16"/>
      <c r="H745" s="16"/>
      <c r="I745" s="16"/>
      <c r="J745" s="16"/>
      <c r="K745" s="16"/>
      <c r="L745" s="16"/>
      <c r="M745" s="19"/>
      <c r="N745" s="25"/>
      <c r="P745" s="159">
        <f>$G745+$H745+$L745+IF(ISBLANK($E745),0,$F745*VLOOKUP($E745,'INFO_Recyclable materials'!$F$6:$G$10,2,0))</f>
        <v>0</v>
      </c>
      <c r="Q745" s="165">
        <f t="shared" si="12"/>
        <v>0</v>
      </c>
    </row>
    <row r="746" spans="2:17" x14ac:dyDescent="0.35">
      <c r="B746" s="4"/>
      <c r="C746" s="4"/>
      <c r="D746" s="10"/>
      <c r="E746" s="10"/>
      <c r="F746" s="10"/>
      <c r="G746" s="16"/>
      <c r="H746" s="16"/>
      <c r="I746" s="16"/>
      <c r="J746" s="16"/>
      <c r="K746" s="16"/>
      <c r="L746" s="16"/>
      <c r="M746" s="19"/>
      <c r="N746" s="25"/>
      <c r="P746" s="159">
        <f>$G746+$H746+$L746+IF(ISBLANK($E746),0,$F746*VLOOKUP($E746,'INFO_Recyclable materials'!$F$6:$G$10,2,0))</f>
        <v>0</v>
      </c>
      <c r="Q746" s="165">
        <f t="shared" si="12"/>
        <v>0</v>
      </c>
    </row>
    <row r="747" spans="2:17" x14ac:dyDescent="0.35">
      <c r="B747" s="4"/>
      <c r="C747" s="4"/>
      <c r="D747" s="10"/>
      <c r="E747" s="10"/>
      <c r="F747" s="10"/>
      <c r="G747" s="16"/>
      <c r="H747" s="16"/>
      <c r="I747" s="16"/>
      <c r="J747" s="16"/>
      <c r="K747" s="16"/>
      <c r="L747" s="16"/>
      <c r="M747" s="19"/>
      <c r="N747" s="25"/>
      <c r="P747" s="159">
        <f>$G747+$H747+$L747+IF(ISBLANK($E747),0,$F747*VLOOKUP($E747,'INFO_Recyclable materials'!$F$6:$G$10,2,0))</f>
        <v>0</v>
      </c>
      <c r="Q747" s="165">
        <f t="shared" si="12"/>
        <v>0</v>
      </c>
    </row>
    <row r="748" spans="2:17" x14ac:dyDescent="0.35">
      <c r="B748" s="4"/>
      <c r="C748" s="4"/>
      <c r="D748" s="10"/>
      <c r="E748" s="10"/>
      <c r="F748" s="10"/>
      <c r="G748" s="16"/>
      <c r="H748" s="16"/>
      <c r="I748" s="16"/>
      <c r="J748" s="16"/>
      <c r="K748" s="16"/>
      <c r="L748" s="16"/>
      <c r="M748" s="19"/>
      <c r="N748" s="25"/>
      <c r="P748" s="159">
        <f>$G748+$H748+$L748+IF(ISBLANK($E748),0,$F748*VLOOKUP($E748,'INFO_Recyclable materials'!$F$6:$G$10,2,0))</f>
        <v>0</v>
      </c>
      <c r="Q748" s="165">
        <f t="shared" si="12"/>
        <v>0</v>
      </c>
    </row>
    <row r="749" spans="2:17" x14ac:dyDescent="0.35">
      <c r="B749" s="4"/>
      <c r="C749" s="4"/>
      <c r="D749" s="10"/>
      <c r="E749" s="10"/>
      <c r="F749" s="10"/>
      <c r="G749" s="16"/>
      <c r="H749" s="16"/>
      <c r="I749" s="16"/>
      <c r="J749" s="16"/>
      <c r="K749" s="16"/>
      <c r="L749" s="16"/>
      <c r="M749" s="19"/>
      <c r="N749" s="25"/>
      <c r="P749" s="159">
        <f>$G749+$H749+$L749+IF(ISBLANK($E749),0,$F749*VLOOKUP($E749,'INFO_Recyclable materials'!$F$6:$G$10,2,0))</f>
        <v>0</v>
      </c>
      <c r="Q749" s="165">
        <f t="shared" si="12"/>
        <v>0</v>
      </c>
    </row>
    <row r="750" spans="2:17" x14ac:dyDescent="0.35">
      <c r="B750" s="4"/>
      <c r="C750" s="4"/>
      <c r="D750" s="10"/>
      <c r="E750" s="10"/>
      <c r="F750" s="10"/>
      <c r="G750" s="16"/>
      <c r="H750" s="16"/>
      <c r="I750" s="16"/>
      <c r="J750" s="16"/>
      <c r="K750" s="16"/>
      <c r="L750" s="16"/>
      <c r="M750" s="19"/>
      <c r="N750" s="25"/>
      <c r="P750" s="159">
        <f>$G750+$H750+$L750+IF(ISBLANK($E750),0,$F750*VLOOKUP($E750,'INFO_Recyclable materials'!$F$6:$G$10,2,0))</f>
        <v>0</v>
      </c>
      <c r="Q750" s="165">
        <f t="shared" si="12"/>
        <v>0</v>
      </c>
    </row>
    <row r="751" spans="2:17" x14ac:dyDescent="0.35">
      <c r="B751" s="4"/>
      <c r="C751" s="4"/>
      <c r="D751" s="10"/>
      <c r="E751" s="10"/>
      <c r="F751" s="10"/>
      <c r="G751" s="16"/>
      <c r="H751" s="16"/>
      <c r="I751" s="16"/>
      <c r="J751" s="16"/>
      <c r="K751" s="16"/>
      <c r="L751" s="16"/>
      <c r="M751" s="19"/>
      <c r="N751" s="25"/>
      <c r="P751" s="159">
        <f>$G751+$H751+$L751+IF(ISBLANK($E751),0,$F751*VLOOKUP($E751,'INFO_Recyclable materials'!$F$6:$G$10,2,0))</f>
        <v>0</v>
      </c>
      <c r="Q751" s="165">
        <f t="shared" si="12"/>
        <v>0</v>
      </c>
    </row>
    <row r="752" spans="2:17" x14ac:dyDescent="0.35">
      <c r="B752" s="4"/>
      <c r="C752" s="4"/>
      <c r="D752" s="10"/>
      <c r="E752" s="10"/>
      <c r="F752" s="10"/>
      <c r="G752" s="16"/>
      <c r="H752" s="16"/>
      <c r="I752" s="16"/>
      <c r="J752" s="16"/>
      <c r="K752" s="16"/>
      <c r="L752" s="16"/>
      <c r="M752" s="19"/>
      <c r="N752" s="25"/>
      <c r="P752" s="159">
        <f>$G752+$H752+$L752+IF(ISBLANK($E752),0,$F752*VLOOKUP($E752,'INFO_Recyclable materials'!$F$6:$G$10,2,0))</f>
        <v>0</v>
      </c>
      <c r="Q752" s="165">
        <f t="shared" si="12"/>
        <v>0</v>
      </c>
    </row>
    <row r="753" spans="2:17" x14ac:dyDescent="0.35">
      <c r="B753" s="4"/>
      <c r="C753" s="4"/>
      <c r="D753" s="10"/>
      <c r="E753" s="10"/>
      <c r="F753" s="10"/>
      <c r="G753" s="16"/>
      <c r="H753" s="16"/>
      <c r="I753" s="16"/>
      <c r="J753" s="16"/>
      <c r="K753" s="16"/>
      <c r="L753" s="16"/>
      <c r="M753" s="19"/>
      <c r="N753" s="25"/>
      <c r="P753" s="159">
        <f>$G753+$H753+$L753+IF(ISBLANK($E753),0,$F753*VLOOKUP($E753,'INFO_Recyclable materials'!$F$6:$G$10,2,0))</f>
        <v>0</v>
      </c>
      <c r="Q753" s="165">
        <f t="shared" si="12"/>
        <v>0</v>
      </c>
    </row>
    <row r="754" spans="2:17" x14ac:dyDescent="0.35">
      <c r="B754" s="4"/>
      <c r="C754" s="4"/>
      <c r="D754" s="10"/>
      <c r="E754" s="10"/>
      <c r="F754" s="10"/>
      <c r="G754" s="16"/>
      <c r="H754" s="16"/>
      <c r="I754" s="16"/>
      <c r="J754" s="16"/>
      <c r="K754" s="16"/>
      <c r="L754" s="16"/>
      <c r="M754" s="19"/>
      <c r="N754" s="25"/>
      <c r="P754" s="159">
        <f>$G754+$H754+$L754+IF(ISBLANK($E754),0,$F754*VLOOKUP($E754,'INFO_Recyclable materials'!$F$6:$G$10,2,0))</f>
        <v>0</v>
      </c>
      <c r="Q754" s="165">
        <f t="shared" si="12"/>
        <v>0</v>
      </c>
    </row>
    <row r="755" spans="2:17" x14ac:dyDescent="0.35">
      <c r="B755" s="4"/>
      <c r="C755" s="4"/>
      <c r="D755" s="10"/>
      <c r="E755" s="10"/>
      <c r="F755" s="10"/>
      <c r="G755" s="16"/>
      <c r="H755" s="16"/>
      <c r="I755" s="16"/>
      <c r="J755" s="16"/>
      <c r="K755" s="16"/>
      <c r="L755" s="16"/>
      <c r="M755" s="19"/>
      <c r="N755" s="25"/>
      <c r="P755" s="159">
        <f>$G755+$H755+$L755+IF(ISBLANK($E755),0,$F755*VLOOKUP($E755,'INFO_Recyclable materials'!$F$6:$G$10,2,0))</f>
        <v>0</v>
      </c>
      <c r="Q755" s="165">
        <f t="shared" si="12"/>
        <v>0</v>
      </c>
    </row>
    <row r="756" spans="2:17" x14ac:dyDescent="0.35">
      <c r="B756" s="4"/>
      <c r="C756" s="4"/>
      <c r="D756" s="10"/>
      <c r="E756" s="10"/>
      <c r="F756" s="10"/>
      <c r="G756" s="16"/>
      <c r="H756" s="16"/>
      <c r="I756" s="16"/>
      <c r="J756" s="16"/>
      <c r="K756" s="16"/>
      <c r="L756" s="16"/>
      <c r="M756" s="19"/>
      <c r="N756" s="25"/>
      <c r="P756" s="159">
        <f>$G756+$H756+$L756+IF(ISBLANK($E756),0,$F756*VLOOKUP($E756,'INFO_Recyclable materials'!$F$6:$G$10,2,0))</f>
        <v>0</v>
      </c>
      <c r="Q756" s="165">
        <f t="shared" si="12"/>
        <v>0</v>
      </c>
    </row>
    <row r="757" spans="2:17" x14ac:dyDescent="0.35">
      <c r="B757" s="4"/>
      <c r="C757" s="4"/>
      <c r="D757" s="10"/>
      <c r="E757" s="10"/>
      <c r="F757" s="10"/>
      <c r="G757" s="16"/>
      <c r="H757" s="16"/>
      <c r="I757" s="16"/>
      <c r="J757" s="16"/>
      <c r="K757" s="16"/>
      <c r="L757" s="16"/>
      <c r="M757" s="19"/>
      <c r="N757" s="25"/>
      <c r="P757" s="159">
        <f>$G757+$H757+$L757+IF(ISBLANK($E757),0,$F757*VLOOKUP($E757,'INFO_Recyclable materials'!$F$6:$G$10,2,0))</f>
        <v>0</v>
      </c>
      <c r="Q757" s="165">
        <f t="shared" si="12"/>
        <v>0</v>
      </c>
    </row>
    <row r="758" spans="2:17" x14ac:dyDescent="0.35">
      <c r="B758" s="4"/>
      <c r="C758" s="4"/>
      <c r="D758" s="10"/>
      <c r="E758" s="10"/>
      <c r="F758" s="10"/>
      <c r="G758" s="16"/>
      <c r="H758" s="16"/>
      <c r="I758" s="16"/>
      <c r="J758" s="16"/>
      <c r="K758" s="16"/>
      <c r="L758" s="16"/>
      <c r="M758" s="19"/>
      <c r="N758" s="25"/>
      <c r="P758" s="159">
        <f>$G758+$H758+$L758+IF(ISBLANK($E758),0,$F758*VLOOKUP($E758,'INFO_Recyclable materials'!$F$6:$G$10,2,0))</f>
        <v>0</v>
      </c>
      <c r="Q758" s="165">
        <f t="shared" si="12"/>
        <v>0</v>
      </c>
    </row>
    <row r="759" spans="2:17" x14ac:dyDescent="0.35">
      <c r="B759" s="4"/>
      <c r="C759" s="4"/>
      <c r="D759" s="10"/>
      <c r="E759" s="10"/>
      <c r="F759" s="10"/>
      <c r="G759" s="16"/>
      <c r="H759" s="16"/>
      <c r="I759" s="16"/>
      <c r="J759" s="16"/>
      <c r="K759" s="16"/>
      <c r="L759" s="16"/>
      <c r="M759" s="19"/>
      <c r="N759" s="25"/>
      <c r="P759" s="159">
        <f>$G759+$H759+$L759+IF(ISBLANK($E759),0,$F759*VLOOKUP($E759,'INFO_Recyclable materials'!$F$6:$G$10,2,0))</f>
        <v>0</v>
      </c>
      <c r="Q759" s="165">
        <f t="shared" si="12"/>
        <v>0</v>
      </c>
    </row>
    <row r="760" spans="2:17" x14ac:dyDescent="0.35">
      <c r="B760" s="4"/>
      <c r="C760" s="4"/>
      <c r="D760" s="10"/>
      <c r="E760" s="10"/>
      <c r="F760" s="10"/>
      <c r="G760" s="16"/>
      <c r="H760" s="16"/>
      <c r="I760" s="16"/>
      <c r="J760" s="16"/>
      <c r="K760" s="16"/>
      <c r="L760" s="16"/>
      <c r="M760" s="19"/>
      <c r="N760" s="25"/>
      <c r="P760" s="159">
        <f>$G760+$H760+$L760+IF(ISBLANK($E760),0,$F760*VLOOKUP($E760,'INFO_Recyclable materials'!$F$6:$G$10,2,0))</f>
        <v>0</v>
      </c>
      <c r="Q760" s="165">
        <f t="shared" si="12"/>
        <v>0</v>
      </c>
    </row>
    <row r="761" spans="2:17" x14ac:dyDescent="0.35">
      <c r="B761" s="4"/>
      <c r="C761" s="4"/>
      <c r="D761" s="10"/>
      <c r="E761" s="10"/>
      <c r="F761" s="10"/>
      <c r="G761" s="16"/>
      <c r="H761" s="16"/>
      <c r="I761" s="16"/>
      <c r="J761" s="16"/>
      <c r="K761" s="16"/>
      <c r="L761" s="16"/>
      <c r="M761" s="19"/>
      <c r="N761" s="25"/>
      <c r="P761" s="159">
        <f>$G761+$H761+$L761+IF(ISBLANK($E761),0,$F761*VLOOKUP($E761,'INFO_Recyclable materials'!$F$6:$G$10,2,0))</f>
        <v>0</v>
      </c>
      <c r="Q761" s="165">
        <f t="shared" si="12"/>
        <v>0</v>
      </c>
    </row>
    <row r="762" spans="2:17" x14ac:dyDescent="0.35">
      <c r="B762" s="4"/>
      <c r="C762" s="4"/>
      <c r="D762" s="10"/>
      <c r="E762" s="10"/>
      <c r="F762" s="10"/>
      <c r="G762" s="16"/>
      <c r="H762" s="16"/>
      <c r="I762" s="16"/>
      <c r="J762" s="16"/>
      <c r="K762" s="16"/>
      <c r="L762" s="16"/>
      <c r="M762" s="19"/>
      <c r="N762" s="25"/>
      <c r="P762" s="159">
        <f>$G762+$H762+$L762+IF(ISBLANK($E762),0,$F762*VLOOKUP($E762,'INFO_Recyclable materials'!$F$6:$G$10,2,0))</f>
        <v>0</v>
      </c>
      <c r="Q762" s="165">
        <f t="shared" si="12"/>
        <v>0</v>
      </c>
    </row>
    <row r="763" spans="2:17" x14ac:dyDescent="0.35">
      <c r="B763" s="4"/>
      <c r="C763" s="4"/>
      <c r="D763" s="10"/>
      <c r="E763" s="10"/>
      <c r="F763" s="10"/>
      <c r="G763" s="16"/>
      <c r="H763" s="16"/>
      <c r="I763" s="16"/>
      <c r="J763" s="16"/>
      <c r="K763" s="16"/>
      <c r="L763" s="16"/>
      <c r="M763" s="19"/>
      <c r="N763" s="25"/>
      <c r="P763" s="159">
        <f>$G763+$H763+$L763+IF(ISBLANK($E763),0,$F763*VLOOKUP($E763,'INFO_Recyclable materials'!$F$6:$G$10,2,0))</f>
        <v>0</v>
      </c>
      <c r="Q763" s="165">
        <f t="shared" si="12"/>
        <v>0</v>
      </c>
    </row>
    <row r="764" spans="2:17" x14ac:dyDescent="0.35">
      <c r="B764" s="4"/>
      <c r="C764" s="4"/>
      <c r="D764" s="10"/>
      <c r="E764" s="10"/>
      <c r="F764" s="10"/>
      <c r="G764" s="16"/>
      <c r="H764" s="16"/>
      <c r="I764" s="16"/>
      <c r="J764" s="16"/>
      <c r="K764" s="16"/>
      <c r="L764" s="16"/>
      <c r="M764" s="19"/>
      <c r="N764" s="25"/>
      <c r="P764" s="159">
        <f>$G764+$H764+$L764+IF(ISBLANK($E764),0,$F764*VLOOKUP($E764,'INFO_Recyclable materials'!$F$6:$G$10,2,0))</f>
        <v>0</v>
      </c>
      <c r="Q764" s="165">
        <f t="shared" si="12"/>
        <v>0</v>
      </c>
    </row>
    <row r="765" spans="2:17" x14ac:dyDescent="0.35">
      <c r="B765" s="4"/>
      <c r="C765" s="4"/>
      <c r="D765" s="10"/>
      <c r="E765" s="10"/>
      <c r="F765" s="10"/>
      <c r="G765" s="16"/>
      <c r="H765" s="16"/>
      <c r="I765" s="16"/>
      <c r="J765" s="16"/>
      <c r="K765" s="16"/>
      <c r="L765" s="16"/>
      <c r="M765" s="19"/>
      <c r="N765" s="25"/>
      <c r="P765" s="159">
        <f>$G765+$H765+$L765+IF(ISBLANK($E765),0,$F765*VLOOKUP($E765,'INFO_Recyclable materials'!$F$6:$G$10,2,0))</f>
        <v>0</v>
      </c>
      <c r="Q765" s="165">
        <f t="shared" si="12"/>
        <v>0</v>
      </c>
    </row>
    <row r="766" spans="2:17" x14ac:dyDescent="0.35">
      <c r="B766" s="4"/>
      <c r="C766" s="4"/>
      <c r="D766" s="10"/>
      <c r="E766" s="10"/>
      <c r="F766" s="10"/>
      <c r="G766" s="16"/>
      <c r="H766" s="16"/>
      <c r="I766" s="16"/>
      <c r="J766" s="16"/>
      <c r="K766" s="16"/>
      <c r="L766" s="16"/>
      <c r="M766" s="19"/>
      <c r="N766" s="25"/>
      <c r="P766" s="159">
        <f>$G766+$H766+$L766+IF(ISBLANK($E766),0,$F766*VLOOKUP($E766,'INFO_Recyclable materials'!$F$6:$G$10,2,0))</f>
        <v>0</v>
      </c>
      <c r="Q766" s="165">
        <f t="shared" si="12"/>
        <v>0</v>
      </c>
    </row>
    <row r="767" spans="2:17" x14ac:dyDescent="0.35">
      <c r="B767" s="4"/>
      <c r="C767" s="4"/>
      <c r="D767" s="10"/>
      <c r="E767" s="10"/>
      <c r="F767" s="10"/>
      <c r="G767" s="16"/>
      <c r="H767" s="16"/>
      <c r="I767" s="16"/>
      <c r="J767" s="16"/>
      <c r="K767" s="16"/>
      <c r="L767" s="16"/>
      <c r="M767" s="19"/>
      <c r="N767" s="25"/>
      <c r="P767" s="159">
        <f>$G767+$H767+$L767+IF(ISBLANK($E767),0,$F767*VLOOKUP($E767,'INFO_Recyclable materials'!$F$6:$G$10,2,0))</f>
        <v>0</v>
      </c>
      <c r="Q767" s="165">
        <f t="shared" si="12"/>
        <v>0</v>
      </c>
    </row>
    <row r="768" spans="2:17" x14ac:dyDescent="0.35">
      <c r="B768" s="4"/>
      <c r="C768" s="4"/>
      <c r="D768" s="10"/>
      <c r="E768" s="10"/>
      <c r="F768" s="10"/>
      <c r="G768" s="16"/>
      <c r="H768" s="16"/>
      <c r="I768" s="16"/>
      <c r="J768" s="16"/>
      <c r="K768" s="16"/>
      <c r="L768" s="16"/>
      <c r="M768" s="19"/>
      <c r="N768" s="25"/>
      <c r="P768" s="159">
        <f>$G768+$H768+$L768+IF(ISBLANK($E768),0,$F768*VLOOKUP($E768,'INFO_Recyclable materials'!$F$6:$G$10,2,0))</f>
        <v>0</v>
      </c>
      <c r="Q768" s="165">
        <f t="shared" si="12"/>
        <v>0</v>
      </c>
    </row>
    <row r="769" spans="2:17" x14ac:dyDescent="0.35">
      <c r="B769" s="4"/>
      <c r="C769" s="4"/>
      <c r="D769" s="10"/>
      <c r="E769" s="10"/>
      <c r="F769" s="10"/>
      <c r="G769" s="16"/>
      <c r="H769" s="16"/>
      <c r="I769" s="16"/>
      <c r="J769" s="16"/>
      <c r="K769" s="16"/>
      <c r="L769" s="16"/>
      <c r="M769" s="19"/>
      <c r="N769" s="25"/>
      <c r="P769" s="159">
        <f>$G769+$H769+$L769+IF(ISBLANK($E769),0,$F769*VLOOKUP($E769,'INFO_Recyclable materials'!$F$6:$G$10,2,0))</f>
        <v>0</v>
      </c>
      <c r="Q769" s="165">
        <f t="shared" si="12"/>
        <v>0</v>
      </c>
    </row>
    <row r="770" spans="2:17" x14ac:dyDescent="0.35">
      <c r="B770" s="4"/>
      <c r="C770" s="4"/>
      <c r="D770" s="10"/>
      <c r="E770" s="10"/>
      <c r="F770" s="10"/>
      <c r="G770" s="16"/>
      <c r="H770" s="16"/>
      <c r="I770" s="16"/>
      <c r="J770" s="16"/>
      <c r="K770" s="16"/>
      <c r="L770" s="16"/>
      <c r="M770" s="19"/>
      <c r="N770" s="25"/>
      <c r="P770" s="159">
        <f>$G770+$H770+$L770+IF(ISBLANK($E770),0,$F770*VLOOKUP($E770,'INFO_Recyclable materials'!$F$6:$G$10,2,0))</f>
        <v>0</v>
      </c>
      <c r="Q770" s="165">
        <f t="shared" si="12"/>
        <v>0</v>
      </c>
    </row>
    <row r="771" spans="2:17" x14ac:dyDescent="0.35">
      <c r="B771" s="4"/>
      <c r="C771" s="4"/>
      <c r="D771" s="10"/>
      <c r="E771" s="10"/>
      <c r="F771" s="10"/>
      <c r="G771" s="16"/>
      <c r="H771" s="16"/>
      <c r="I771" s="16"/>
      <c r="J771" s="16"/>
      <c r="K771" s="16"/>
      <c r="L771" s="16"/>
      <c r="M771" s="19"/>
      <c r="N771" s="25"/>
      <c r="P771" s="159">
        <f>$G771+$H771+$L771+IF(ISBLANK($E771),0,$F771*VLOOKUP($E771,'INFO_Recyclable materials'!$F$6:$G$10,2,0))</f>
        <v>0</v>
      </c>
      <c r="Q771" s="165">
        <f t="shared" si="12"/>
        <v>0</v>
      </c>
    </row>
    <row r="772" spans="2:17" x14ac:dyDescent="0.35">
      <c r="B772" s="4"/>
      <c r="C772" s="4"/>
      <c r="D772" s="10"/>
      <c r="E772" s="10"/>
      <c r="F772" s="10"/>
      <c r="G772" s="16"/>
      <c r="H772" s="16"/>
      <c r="I772" s="16"/>
      <c r="J772" s="16"/>
      <c r="K772" s="16"/>
      <c r="L772" s="16"/>
      <c r="M772" s="19"/>
      <c r="N772" s="25"/>
      <c r="P772" s="159">
        <f>$G772+$H772+$L772+IF(ISBLANK($E772),0,$F772*VLOOKUP($E772,'INFO_Recyclable materials'!$F$6:$G$10,2,0))</f>
        <v>0</v>
      </c>
      <c r="Q772" s="165">
        <f t="shared" si="12"/>
        <v>0</v>
      </c>
    </row>
    <row r="773" spans="2:17" x14ac:dyDescent="0.35">
      <c r="B773" s="4"/>
      <c r="C773" s="4"/>
      <c r="D773" s="10"/>
      <c r="E773" s="10"/>
      <c r="F773" s="10"/>
      <c r="G773" s="16"/>
      <c r="H773" s="16"/>
      <c r="I773" s="16"/>
      <c r="J773" s="16"/>
      <c r="K773" s="16"/>
      <c r="L773" s="16"/>
      <c r="M773" s="19"/>
      <c r="N773" s="25"/>
      <c r="P773" s="159">
        <f>$G773+$H773+$L773+IF(ISBLANK($E773),0,$F773*VLOOKUP($E773,'INFO_Recyclable materials'!$F$6:$G$10,2,0))</f>
        <v>0</v>
      </c>
      <c r="Q773" s="165">
        <f t="shared" si="12"/>
        <v>0</v>
      </c>
    </row>
    <row r="774" spans="2:17" x14ac:dyDescent="0.35">
      <c r="B774" s="4"/>
      <c r="C774" s="4"/>
      <c r="D774" s="10"/>
      <c r="E774" s="10"/>
      <c r="F774" s="10"/>
      <c r="G774" s="16"/>
      <c r="H774" s="16"/>
      <c r="I774" s="16"/>
      <c r="J774" s="16"/>
      <c r="K774" s="16"/>
      <c r="L774" s="16"/>
      <c r="M774" s="19"/>
      <c r="N774" s="25"/>
      <c r="P774" s="159">
        <f>$G774+$H774+$L774+IF(ISBLANK($E774),0,$F774*VLOOKUP($E774,'INFO_Recyclable materials'!$F$6:$G$10,2,0))</f>
        <v>0</v>
      </c>
      <c r="Q774" s="165">
        <f t="shared" si="12"/>
        <v>0</v>
      </c>
    </row>
    <row r="775" spans="2:17" x14ac:dyDescent="0.35">
      <c r="B775" s="4"/>
      <c r="C775" s="4"/>
      <c r="D775" s="10"/>
      <c r="E775" s="10"/>
      <c r="F775" s="10"/>
      <c r="G775" s="16"/>
      <c r="H775" s="16"/>
      <c r="I775" s="16"/>
      <c r="J775" s="16"/>
      <c r="K775" s="16"/>
      <c r="L775" s="16"/>
      <c r="M775" s="19"/>
      <c r="N775" s="25"/>
      <c r="P775" s="159">
        <f>$G775+$H775+$L775+IF(ISBLANK($E775),0,$F775*VLOOKUP($E775,'INFO_Recyclable materials'!$F$6:$G$10,2,0))</f>
        <v>0</v>
      </c>
      <c r="Q775" s="165">
        <f t="shared" si="12"/>
        <v>0</v>
      </c>
    </row>
    <row r="776" spans="2:17" x14ac:dyDescent="0.35">
      <c r="B776" s="4"/>
      <c r="C776" s="4"/>
      <c r="D776" s="10"/>
      <c r="E776" s="10"/>
      <c r="F776" s="10"/>
      <c r="G776" s="16"/>
      <c r="H776" s="16"/>
      <c r="I776" s="16"/>
      <c r="J776" s="16"/>
      <c r="K776" s="16"/>
      <c r="L776" s="16"/>
      <c r="M776" s="19"/>
      <c r="N776" s="25"/>
      <c r="P776" s="159">
        <f>$G776+$H776+$L776+IF(ISBLANK($E776),0,$F776*VLOOKUP($E776,'INFO_Recyclable materials'!$F$6:$G$10,2,0))</f>
        <v>0</v>
      </c>
      <c r="Q776" s="165">
        <f t="shared" si="12"/>
        <v>0</v>
      </c>
    </row>
    <row r="777" spans="2:17" x14ac:dyDescent="0.35">
      <c r="B777" s="4"/>
      <c r="C777" s="4"/>
      <c r="D777" s="10"/>
      <c r="E777" s="10"/>
      <c r="F777" s="10"/>
      <c r="G777" s="16"/>
      <c r="H777" s="16"/>
      <c r="I777" s="16"/>
      <c r="J777" s="16"/>
      <c r="K777" s="16"/>
      <c r="L777" s="16"/>
      <c r="M777" s="19"/>
      <c r="N777" s="25"/>
      <c r="P777" s="159">
        <f>$G777+$H777+$L777+IF(ISBLANK($E777),0,$F777*VLOOKUP($E777,'INFO_Recyclable materials'!$F$6:$G$10,2,0))</f>
        <v>0</v>
      </c>
      <c r="Q777" s="165">
        <f t="shared" si="12"/>
        <v>0</v>
      </c>
    </row>
    <row r="778" spans="2:17" x14ac:dyDescent="0.35">
      <c r="B778" s="4"/>
      <c r="C778" s="4"/>
      <c r="D778" s="10"/>
      <c r="E778" s="10"/>
      <c r="F778" s="10"/>
      <c r="G778" s="16"/>
      <c r="H778" s="16"/>
      <c r="I778" s="16"/>
      <c r="J778" s="16"/>
      <c r="K778" s="16"/>
      <c r="L778" s="16"/>
      <c r="M778" s="19"/>
      <c r="N778" s="25"/>
      <c r="P778" s="159">
        <f>$G778+$H778+$L778+IF(ISBLANK($E778),0,$F778*VLOOKUP($E778,'INFO_Recyclable materials'!$F$6:$G$10,2,0))</f>
        <v>0</v>
      </c>
      <c r="Q778" s="165">
        <f t="shared" si="12"/>
        <v>0</v>
      </c>
    </row>
    <row r="779" spans="2:17" x14ac:dyDescent="0.35">
      <c r="B779" s="4"/>
      <c r="C779" s="4"/>
      <c r="D779" s="10"/>
      <c r="E779" s="10"/>
      <c r="F779" s="10"/>
      <c r="G779" s="16"/>
      <c r="H779" s="16"/>
      <c r="I779" s="16"/>
      <c r="J779" s="16"/>
      <c r="K779" s="16"/>
      <c r="L779" s="16"/>
      <c r="M779" s="19"/>
      <c r="N779" s="25"/>
      <c r="P779" s="159">
        <f>$G779+$H779+$L779+IF(ISBLANK($E779),0,$F779*VLOOKUP($E779,'INFO_Recyclable materials'!$F$6:$G$10,2,0))</f>
        <v>0</v>
      </c>
      <c r="Q779" s="165">
        <f t="shared" si="12"/>
        <v>0</v>
      </c>
    </row>
    <row r="780" spans="2:17" x14ac:dyDescent="0.35">
      <c r="B780" s="4"/>
      <c r="C780" s="4"/>
      <c r="D780" s="10"/>
      <c r="E780" s="10"/>
      <c r="F780" s="10"/>
      <c r="G780" s="16"/>
      <c r="H780" s="16"/>
      <c r="I780" s="16"/>
      <c r="J780" s="16"/>
      <c r="K780" s="16"/>
      <c r="L780" s="16"/>
      <c r="M780" s="19"/>
      <c r="N780" s="25"/>
      <c r="P780" s="159">
        <f>$G780+$H780+$L780+IF(ISBLANK($E780),0,$F780*VLOOKUP($E780,'INFO_Recyclable materials'!$F$6:$G$10,2,0))</f>
        <v>0</v>
      </c>
      <c r="Q780" s="165">
        <f t="shared" si="12"/>
        <v>0</v>
      </c>
    </row>
    <row r="781" spans="2:17" x14ac:dyDescent="0.35">
      <c r="B781" s="4"/>
      <c r="C781" s="4"/>
      <c r="D781" s="10"/>
      <c r="E781" s="10"/>
      <c r="F781" s="10"/>
      <c r="G781" s="16"/>
      <c r="H781" s="16"/>
      <c r="I781" s="16"/>
      <c r="J781" s="16"/>
      <c r="K781" s="16"/>
      <c r="L781" s="16"/>
      <c r="M781" s="19"/>
      <c r="N781" s="25"/>
      <c r="P781" s="159">
        <f>$G781+$H781+$L781+IF(ISBLANK($E781),0,$F781*VLOOKUP($E781,'INFO_Recyclable materials'!$F$6:$G$10,2,0))</f>
        <v>0</v>
      </c>
      <c r="Q781" s="165">
        <f t="shared" si="12"/>
        <v>0</v>
      </c>
    </row>
    <row r="782" spans="2:17" x14ac:dyDescent="0.35">
      <c r="B782" s="4"/>
      <c r="C782" s="4"/>
      <c r="D782" s="10"/>
      <c r="E782" s="10"/>
      <c r="F782" s="10"/>
      <c r="G782" s="16"/>
      <c r="H782" s="16"/>
      <c r="I782" s="16"/>
      <c r="J782" s="16"/>
      <c r="K782" s="16"/>
      <c r="L782" s="16"/>
      <c r="M782" s="19"/>
      <c r="N782" s="25"/>
      <c r="P782" s="159">
        <f>$G782+$H782+$L782+IF(ISBLANK($E782),0,$F782*VLOOKUP($E782,'INFO_Recyclable materials'!$F$6:$G$10,2,0))</f>
        <v>0</v>
      </c>
      <c r="Q782" s="165">
        <f t="shared" si="12"/>
        <v>0</v>
      </c>
    </row>
    <row r="783" spans="2:17" x14ac:dyDescent="0.35">
      <c r="B783" s="4"/>
      <c r="C783" s="4"/>
      <c r="D783" s="10"/>
      <c r="E783" s="10"/>
      <c r="F783" s="10"/>
      <c r="G783" s="16"/>
      <c r="H783" s="16"/>
      <c r="I783" s="16"/>
      <c r="J783" s="16"/>
      <c r="K783" s="16"/>
      <c r="L783" s="16"/>
      <c r="M783" s="19"/>
      <c r="N783" s="25"/>
      <c r="P783" s="159">
        <f>$G783+$H783+$L783+IF(ISBLANK($E783),0,$F783*VLOOKUP($E783,'INFO_Recyclable materials'!$F$6:$G$10,2,0))</f>
        <v>0</v>
      </c>
      <c r="Q783" s="165">
        <f t="shared" si="12"/>
        <v>0</v>
      </c>
    </row>
    <row r="784" spans="2:17" x14ac:dyDescent="0.35">
      <c r="B784" s="4"/>
      <c r="C784" s="4"/>
      <c r="D784" s="10"/>
      <c r="E784" s="10"/>
      <c r="F784" s="10"/>
      <c r="G784" s="16"/>
      <c r="H784" s="16"/>
      <c r="I784" s="16"/>
      <c r="J784" s="16"/>
      <c r="K784" s="16"/>
      <c r="L784" s="16"/>
      <c r="M784" s="19"/>
      <c r="N784" s="25"/>
      <c r="P784" s="159">
        <f>$G784+$H784+$L784+IF(ISBLANK($E784),0,$F784*VLOOKUP($E784,'INFO_Recyclable materials'!$F$6:$G$10,2,0))</f>
        <v>0</v>
      </c>
      <c r="Q784" s="165">
        <f t="shared" ref="Q784:Q847" si="13">SUM(J784:N784)</f>
        <v>0</v>
      </c>
    </row>
    <row r="785" spans="2:17" x14ac:dyDescent="0.35">
      <c r="B785" s="4"/>
      <c r="C785" s="4"/>
      <c r="D785" s="10"/>
      <c r="E785" s="10"/>
      <c r="F785" s="10"/>
      <c r="G785" s="16"/>
      <c r="H785" s="16"/>
      <c r="I785" s="16"/>
      <c r="J785" s="16"/>
      <c r="K785" s="16"/>
      <c r="L785" s="16"/>
      <c r="M785" s="19"/>
      <c r="N785" s="25"/>
      <c r="P785" s="159">
        <f>$G785+$H785+$L785+IF(ISBLANK($E785),0,$F785*VLOOKUP($E785,'INFO_Recyclable materials'!$F$6:$G$10,2,0))</f>
        <v>0</v>
      </c>
      <c r="Q785" s="165">
        <f t="shared" si="13"/>
        <v>0</v>
      </c>
    </row>
    <row r="786" spans="2:17" x14ac:dyDescent="0.35">
      <c r="B786" s="4"/>
      <c r="C786" s="4"/>
      <c r="D786" s="10"/>
      <c r="E786" s="10"/>
      <c r="F786" s="10"/>
      <c r="G786" s="16"/>
      <c r="H786" s="16"/>
      <c r="I786" s="16"/>
      <c r="J786" s="16"/>
      <c r="K786" s="16"/>
      <c r="L786" s="16"/>
      <c r="M786" s="19"/>
      <c r="N786" s="25"/>
      <c r="P786" s="159">
        <f>$G786+$H786+$L786+IF(ISBLANK($E786),0,$F786*VLOOKUP($E786,'INFO_Recyclable materials'!$F$6:$G$10,2,0))</f>
        <v>0</v>
      </c>
      <c r="Q786" s="165">
        <f t="shared" si="13"/>
        <v>0</v>
      </c>
    </row>
    <row r="787" spans="2:17" x14ac:dyDescent="0.35">
      <c r="B787" s="4"/>
      <c r="C787" s="4"/>
      <c r="D787" s="10"/>
      <c r="E787" s="10"/>
      <c r="F787" s="10"/>
      <c r="G787" s="16"/>
      <c r="H787" s="16"/>
      <c r="I787" s="16"/>
      <c r="J787" s="16"/>
      <c r="K787" s="16"/>
      <c r="L787" s="16"/>
      <c r="M787" s="19"/>
      <c r="N787" s="25"/>
      <c r="P787" s="159">
        <f>$G787+$H787+$L787+IF(ISBLANK($E787),0,$F787*VLOOKUP($E787,'INFO_Recyclable materials'!$F$6:$G$10,2,0))</f>
        <v>0</v>
      </c>
      <c r="Q787" s="165">
        <f t="shared" si="13"/>
        <v>0</v>
      </c>
    </row>
    <row r="788" spans="2:17" x14ac:dyDescent="0.35">
      <c r="B788" s="4"/>
      <c r="C788" s="4"/>
      <c r="D788" s="10"/>
      <c r="E788" s="10"/>
      <c r="F788" s="10"/>
      <c r="G788" s="16"/>
      <c r="H788" s="16"/>
      <c r="I788" s="16"/>
      <c r="J788" s="16"/>
      <c r="K788" s="16"/>
      <c r="L788" s="16"/>
      <c r="M788" s="19"/>
      <c r="N788" s="25"/>
      <c r="P788" s="159">
        <f>$G788+$H788+$L788+IF(ISBLANK($E788),0,$F788*VLOOKUP($E788,'INFO_Recyclable materials'!$F$6:$G$10,2,0))</f>
        <v>0</v>
      </c>
      <c r="Q788" s="165">
        <f t="shared" si="13"/>
        <v>0</v>
      </c>
    </row>
    <row r="789" spans="2:17" x14ac:dyDescent="0.35">
      <c r="B789" s="4"/>
      <c r="C789" s="4"/>
      <c r="D789" s="10"/>
      <c r="E789" s="10"/>
      <c r="F789" s="10"/>
      <c r="G789" s="16"/>
      <c r="H789" s="16"/>
      <c r="I789" s="16"/>
      <c r="J789" s="16"/>
      <c r="K789" s="16"/>
      <c r="L789" s="16"/>
      <c r="M789" s="19"/>
      <c r="N789" s="25"/>
      <c r="P789" s="159">
        <f>$G789+$H789+$L789+IF(ISBLANK($E789),0,$F789*VLOOKUP($E789,'INFO_Recyclable materials'!$F$6:$G$10,2,0))</f>
        <v>0</v>
      </c>
      <c r="Q789" s="165">
        <f t="shared" si="13"/>
        <v>0</v>
      </c>
    </row>
    <row r="790" spans="2:17" x14ac:dyDescent="0.35">
      <c r="B790" s="4"/>
      <c r="C790" s="4"/>
      <c r="D790" s="10"/>
      <c r="E790" s="10"/>
      <c r="F790" s="10"/>
      <c r="G790" s="16"/>
      <c r="H790" s="16"/>
      <c r="I790" s="16"/>
      <c r="J790" s="16"/>
      <c r="K790" s="16"/>
      <c r="L790" s="16"/>
      <c r="M790" s="19"/>
      <c r="N790" s="25"/>
      <c r="P790" s="159">
        <f>$G790+$H790+$L790+IF(ISBLANK($E790),0,$F790*VLOOKUP($E790,'INFO_Recyclable materials'!$F$6:$G$10,2,0))</f>
        <v>0</v>
      </c>
      <c r="Q790" s="165">
        <f t="shared" si="13"/>
        <v>0</v>
      </c>
    </row>
    <row r="791" spans="2:17" x14ac:dyDescent="0.35">
      <c r="B791" s="4"/>
      <c r="C791" s="4"/>
      <c r="D791" s="10"/>
      <c r="E791" s="10"/>
      <c r="F791" s="10"/>
      <c r="G791" s="16"/>
      <c r="H791" s="16"/>
      <c r="I791" s="16"/>
      <c r="J791" s="16"/>
      <c r="K791" s="16"/>
      <c r="L791" s="16"/>
      <c r="M791" s="19"/>
      <c r="N791" s="25"/>
      <c r="P791" s="159">
        <f>$G791+$H791+$L791+IF(ISBLANK($E791),0,$F791*VLOOKUP($E791,'INFO_Recyclable materials'!$F$6:$G$10,2,0))</f>
        <v>0</v>
      </c>
      <c r="Q791" s="165">
        <f t="shared" si="13"/>
        <v>0</v>
      </c>
    </row>
    <row r="792" spans="2:17" x14ac:dyDescent="0.35">
      <c r="B792" s="4"/>
      <c r="C792" s="4"/>
      <c r="D792" s="10"/>
      <c r="E792" s="10"/>
      <c r="F792" s="10"/>
      <c r="G792" s="16"/>
      <c r="H792" s="16"/>
      <c r="I792" s="16"/>
      <c r="J792" s="16"/>
      <c r="K792" s="16"/>
      <c r="L792" s="16"/>
      <c r="M792" s="19"/>
      <c r="N792" s="25"/>
      <c r="P792" s="159">
        <f>$G792+$H792+$L792+IF(ISBLANK($E792),0,$F792*VLOOKUP($E792,'INFO_Recyclable materials'!$F$6:$G$10,2,0))</f>
        <v>0</v>
      </c>
      <c r="Q792" s="165">
        <f t="shared" si="13"/>
        <v>0</v>
      </c>
    </row>
    <row r="793" spans="2:17" x14ac:dyDescent="0.35">
      <c r="B793" s="4"/>
      <c r="C793" s="4"/>
      <c r="D793" s="10"/>
      <c r="E793" s="10"/>
      <c r="F793" s="10"/>
      <c r="G793" s="16"/>
      <c r="H793" s="16"/>
      <c r="I793" s="16"/>
      <c r="J793" s="16"/>
      <c r="K793" s="16"/>
      <c r="L793" s="16"/>
      <c r="M793" s="19"/>
      <c r="N793" s="25"/>
      <c r="P793" s="159">
        <f>$G793+$H793+$L793+IF(ISBLANK($E793),0,$F793*VLOOKUP($E793,'INFO_Recyclable materials'!$F$6:$G$10,2,0))</f>
        <v>0</v>
      </c>
      <c r="Q793" s="165">
        <f t="shared" si="13"/>
        <v>0</v>
      </c>
    </row>
    <row r="794" spans="2:17" x14ac:dyDescent="0.35">
      <c r="B794" s="4"/>
      <c r="C794" s="4"/>
      <c r="D794" s="10"/>
      <c r="E794" s="10"/>
      <c r="F794" s="10"/>
      <c r="G794" s="16"/>
      <c r="H794" s="16"/>
      <c r="I794" s="16"/>
      <c r="J794" s="16"/>
      <c r="K794" s="16"/>
      <c r="L794" s="16"/>
      <c r="M794" s="19"/>
      <c r="N794" s="25"/>
      <c r="P794" s="159">
        <f>$G794+$H794+$L794+IF(ISBLANK($E794),0,$F794*VLOOKUP($E794,'INFO_Recyclable materials'!$F$6:$G$10,2,0))</f>
        <v>0</v>
      </c>
      <c r="Q794" s="165">
        <f t="shared" si="13"/>
        <v>0</v>
      </c>
    </row>
    <row r="795" spans="2:17" x14ac:dyDescent="0.35">
      <c r="B795" s="4"/>
      <c r="C795" s="4"/>
      <c r="D795" s="10"/>
      <c r="E795" s="10"/>
      <c r="F795" s="10"/>
      <c r="G795" s="16"/>
      <c r="H795" s="16"/>
      <c r="I795" s="16"/>
      <c r="J795" s="16"/>
      <c r="K795" s="16"/>
      <c r="L795" s="16"/>
      <c r="M795" s="19"/>
      <c r="N795" s="25"/>
      <c r="P795" s="159">
        <f>$G795+$H795+$L795+IF(ISBLANK($E795),0,$F795*VLOOKUP($E795,'INFO_Recyclable materials'!$F$6:$G$10,2,0))</f>
        <v>0</v>
      </c>
      <c r="Q795" s="165">
        <f t="shared" si="13"/>
        <v>0</v>
      </c>
    </row>
    <row r="796" spans="2:17" x14ac:dyDescent="0.35">
      <c r="B796" s="4"/>
      <c r="C796" s="4"/>
      <c r="D796" s="10"/>
      <c r="E796" s="10"/>
      <c r="F796" s="10"/>
      <c r="G796" s="16"/>
      <c r="H796" s="16"/>
      <c r="I796" s="16"/>
      <c r="J796" s="16"/>
      <c r="K796" s="16"/>
      <c r="L796" s="16"/>
      <c r="M796" s="19"/>
      <c r="N796" s="25"/>
      <c r="P796" s="159">
        <f>$G796+$H796+$L796+IF(ISBLANK($E796),0,$F796*VLOOKUP($E796,'INFO_Recyclable materials'!$F$6:$G$10,2,0))</f>
        <v>0</v>
      </c>
      <c r="Q796" s="165">
        <f t="shared" si="13"/>
        <v>0</v>
      </c>
    </row>
    <row r="797" spans="2:17" x14ac:dyDescent="0.35">
      <c r="B797" s="4"/>
      <c r="C797" s="4"/>
      <c r="D797" s="10"/>
      <c r="E797" s="10"/>
      <c r="F797" s="10"/>
      <c r="G797" s="16"/>
      <c r="H797" s="16"/>
      <c r="I797" s="16"/>
      <c r="J797" s="16"/>
      <c r="K797" s="16"/>
      <c r="L797" s="16"/>
      <c r="M797" s="19"/>
      <c r="N797" s="25"/>
      <c r="P797" s="159">
        <f>$G797+$H797+$L797+IF(ISBLANK($E797),0,$F797*VLOOKUP($E797,'INFO_Recyclable materials'!$F$6:$G$10,2,0))</f>
        <v>0</v>
      </c>
      <c r="Q797" s="165">
        <f t="shared" si="13"/>
        <v>0</v>
      </c>
    </row>
    <row r="798" spans="2:17" x14ac:dyDescent="0.35">
      <c r="B798" s="4"/>
      <c r="C798" s="4"/>
      <c r="D798" s="10"/>
      <c r="E798" s="10"/>
      <c r="F798" s="10"/>
      <c r="G798" s="16"/>
      <c r="H798" s="16"/>
      <c r="I798" s="16"/>
      <c r="J798" s="16"/>
      <c r="K798" s="16"/>
      <c r="L798" s="16"/>
      <c r="M798" s="19"/>
      <c r="N798" s="25"/>
      <c r="P798" s="159">
        <f>$G798+$H798+$L798+IF(ISBLANK($E798),0,$F798*VLOOKUP($E798,'INFO_Recyclable materials'!$F$6:$G$10,2,0))</f>
        <v>0</v>
      </c>
      <c r="Q798" s="165">
        <f t="shared" si="13"/>
        <v>0</v>
      </c>
    </row>
    <row r="799" spans="2:17" x14ac:dyDescent="0.35">
      <c r="B799" s="4"/>
      <c r="C799" s="4"/>
      <c r="D799" s="10"/>
      <c r="E799" s="10"/>
      <c r="F799" s="10"/>
      <c r="G799" s="16"/>
      <c r="H799" s="16"/>
      <c r="I799" s="16"/>
      <c r="J799" s="16"/>
      <c r="K799" s="16"/>
      <c r="L799" s="16"/>
      <c r="M799" s="19"/>
      <c r="N799" s="25"/>
      <c r="P799" s="159">
        <f>$G799+$H799+$L799+IF(ISBLANK($E799),0,$F799*VLOOKUP($E799,'INFO_Recyclable materials'!$F$6:$G$10,2,0))</f>
        <v>0</v>
      </c>
      <c r="Q799" s="165">
        <f t="shared" si="13"/>
        <v>0</v>
      </c>
    </row>
    <row r="800" spans="2:17" x14ac:dyDescent="0.35">
      <c r="B800" s="4"/>
      <c r="C800" s="4"/>
      <c r="D800" s="10"/>
      <c r="E800" s="10"/>
      <c r="F800" s="10"/>
      <c r="G800" s="16"/>
      <c r="H800" s="16"/>
      <c r="I800" s="16"/>
      <c r="J800" s="16"/>
      <c r="K800" s="16"/>
      <c r="L800" s="16"/>
      <c r="M800" s="19"/>
      <c r="N800" s="25"/>
      <c r="P800" s="159">
        <f>$G800+$H800+$L800+IF(ISBLANK($E800),0,$F800*VLOOKUP($E800,'INFO_Recyclable materials'!$F$6:$G$10,2,0))</f>
        <v>0</v>
      </c>
      <c r="Q800" s="165">
        <f t="shared" si="13"/>
        <v>0</v>
      </c>
    </row>
    <row r="801" spans="2:17" x14ac:dyDescent="0.35">
      <c r="B801" s="4"/>
      <c r="C801" s="4"/>
      <c r="D801" s="10"/>
      <c r="E801" s="10"/>
      <c r="F801" s="10"/>
      <c r="G801" s="16"/>
      <c r="H801" s="16"/>
      <c r="I801" s="16"/>
      <c r="J801" s="16"/>
      <c r="K801" s="16"/>
      <c r="L801" s="16"/>
      <c r="M801" s="19"/>
      <c r="N801" s="25"/>
      <c r="P801" s="159">
        <f>$G801+$H801+$L801+IF(ISBLANK($E801),0,$F801*VLOOKUP($E801,'INFO_Recyclable materials'!$F$6:$G$10,2,0))</f>
        <v>0</v>
      </c>
      <c r="Q801" s="165">
        <f t="shared" si="13"/>
        <v>0</v>
      </c>
    </row>
    <row r="802" spans="2:17" x14ac:dyDescent="0.35">
      <c r="B802" s="4"/>
      <c r="C802" s="4"/>
      <c r="D802" s="10"/>
      <c r="E802" s="10"/>
      <c r="F802" s="10"/>
      <c r="G802" s="16"/>
      <c r="H802" s="16"/>
      <c r="I802" s="16"/>
      <c r="J802" s="16"/>
      <c r="K802" s="16"/>
      <c r="L802" s="16"/>
      <c r="M802" s="19"/>
      <c r="N802" s="25"/>
      <c r="P802" s="159">
        <f>$G802+$H802+$L802+IF(ISBLANK($E802),0,$F802*VLOOKUP($E802,'INFO_Recyclable materials'!$F$6:$G$10,2,0))</f>
        <v>0</v>
      </c>
      <c r="Q802" s="165">
        <f t="shared" si="13"/>
        <v>0</v>
      </c>
    </row>
    <row r="803" spans="2:17" x14ac:dyDescent="0.35">
      <c r="B803" s="4"/>
      <c r="C803" s="4"/>
      <c r="D803" s="10"/>
      <c r="E803" s="10"/>
      <c r="F803" s="10"/>
      <c r="G803" s="16"/>
      <c r="H803" s="16"/>
      <c r="I803" s="16"/>
      <c r="J803" s="16"/>
      <c r="K803" s="16"/>
      <c r="L803" s="16"/>
      <c r="M803" s="19"/>
      <c r="N803" s="25"/>
      <c r="P803" s="159">
        <f>$G803+$H803+$L803+IF(ISBLANK($E803),0,$F803*VLOOKUP($E803,'INFO_Recyclable materials'!$F$6:$G$10,2,0))</f>
        <v>0</v>
      </c>
      <c r="Q803" s="165">
        <f t="shared" si="13"/>
        <v>0</v>
      </c>
    </row>
    <row r="804" spans="2:17" x14ac:dyDescent="0.35">
      <c r="B804" s="4"/>
      <c r="C804" s="4"/>
      <c r="D804" s="10"/>
      <c r="E804" s="10"/>
      <c r="F804" s="10"/>
      <c r="G804" s="16"/>
      <c r="H804" s="16"/>
      <c r="I804" s="16"/>
      <c r="J804" s="16"/>
      <c r="K804" s="16"/>
      <c r="L804" s="16"/>
      <c r="M804" s="19"/>
      <c r="N804" s="25"/>
      <c r="P804" s="159">
        <f>$G804+$H804+$L804+IF(ISBLANK($E804),0,$F804*VLOOKUP($E804,'INFO_Recyclable materials'!$F$6:$G$10,2,0))</f>
        <v>0</v>
      </c>
      <c r="Q804" s="165">
        <f t="shared" si="13"/>
        <v>0</v>
      </c>
    </row>
    <row r="805" spans="2:17" x14ac:dyDescent="0.35">
      <c r="B805" s="4"/>
      <c r="C805" s="4"/>
      <c r="D805" s="10"/>
      <c r="E805" s="10"/>
      <c r="F805" s="10"/>
      <c r="G805" s="16"/>
      <c r="H805" s="16"/>
      <c r="I805" s="16"/>
      <c r="J805" s="16"/>
      <c r="K805" s="16"/>
      <c r="L805" s="16"/>
      <c r="M805" s="19"/>
      <c r="N805" s="25"/>
      <c r="P805" s="159">
        <f>$G805+$H805+$L805+IF(ISBLANK($E805),0,$F805*VLOOKUP($E805,'INFO_Recyclable materials'!$F$6:$G$10,2,0))</f>
        <v>0</v>
      </c>
      <c r="Q805" s="165">
        <f t="shared" si="13"/>
        <v>0</v>
      </c>
    </row>
    <row r="806" spans="2:17" x14ac:dyDescent="0.35">
      <c r="B806" s="4"/>
      <c r="C806" s="4"/>
      <c r="D806" s="10"/>
      <c r="E806" s="10"/>
      <c r="F806" s="10"/>
      <c r="G806" s="16"/>
      <c r="H806" s="16"/>
      <c r="I806" s="16"/>
      <c r="J806" s="16"/>
      <c r="K806" s="16"/>
      <c r="L806" s="16"/>
      <c r="M806" s="19"/>
      <c r="N806" s="25"/>
      <c r="P806" s="159">
        <f>$G806+$H806+$L806+IF(ISBLANK($E806),0,$F806*VLOOKUP($E806,'INFO_Recyclable materials'!$F$6:$G$10,2,0))</f>
        <v>0</v>
      </c>
      <c r="Q806" s="165">
        <f t="shared" si="13"/>
        <v>0</v>
      </c>
    </row>
    <row r="807" spans="2:17" x14ac:dyDescent="0.35">
      <c r="B807" s="4"/>
      <c r="C807" s="4"/>
      <c r="D807" s="10"/>
      <c r="E807" s="10"/>
      <c r="F807" s="10"/>
      <c r="G807" s="16"/>
      <c r="H807" s="16"/>
      <c r="I807" s="16"/>
      <c r="J807" s="16"/>
      <c r="K807" s="16"/>
      <c r="L807" s="16"/>
      <c r="M807" s="19"/>
      <c r="N807" s="25"/>
      <c r="P807" s="159">
        <f>$G807+$H807+$L807+IF(ISBLANK($E807),0,$F807*VLOOKUP($E807,'INFO_Recyclable materials'!$F$6:$G$10,2,0))</f>
        <v>0</v>
      </c>
      <c r="Q807" s="165">
        <f t="shared" si="13"/>
        <v>0</v>
      </c>
    </row>
    <row r="808" spans="2:17" x14ac:dyDescent="0.35">
      <c r="B808" s="4"/>
      <c r="C808" s="4"/>
      <c r="D808" s="10"/>
      <c r="E808" s="10"/>
      <c r="F808" s="10"/>
      <c r="G808" s="16"/>
      <c r="H808" s="16"/>
      <c r="I808" s="16"/>
      <c r="J808" s="16"/>
      <c r="K808" s="16"/>
      <c r="L808" s="16"/>
      <c r="M808" s="19"/>
      <c r="N808" s="25"/>
      <c r="P808" s="159">
        <f>$G808+$H808+$L808+IF(ISBLANK($E808),0,$F808*VLOOKUP($E808,'INFO_Recyclable materials'!$F$6:$G$10,2,0))</f>
        <v>0</v>
      </c>
      <c r="Q808" s="165">
        <f t="shared" si="13"/>
        <v>0</v>
      </c>
    </row>
    <row r="809" spans="2:17" x14ac:dyDescent="0.35">
      <c r="B809" s="4"/>
      <c r="C809" s="4"/>
      <c r="D809" s="10"/>
      <c r="E809" s="10"/>
      <c r="F809" s="10"/>
      <c r="G809" s="16"/>
      <c r="H809" s="16"/>
      <c r="I809" s="16"/>
      <c r="J809" s="16"/>
      <c r="K809" s="16"/>
      <c r="L809" s="16"/>
      <c r="M809" s="19"/>
      <c r="N809" s="25"/>
      <c r="P809" s="159">
        <f>$G809+$H809+$L809+IF(ISBLANK($E809),0,$F809*VLOOKUP($E809,'INFO_Recyclable materials'!$F$6:$G$10,2,0))</f>
        <v>0</v>
      </c>
      <c r="Q809" s="165">
        <f t="shared" si="13"/>
        <v>0</v>
      </c>
    </row>
    <row r="810" spans="2:17" x14ac:dyDescent="0.35">
      <c r="B810" s="4"/>
      <c r="C810" s="4"/>
      <c r="D810" s="10"/>
      <c r="E810" s="10"/>
      <c r="F810" s="10"/>
      <c r="G810" s="16"/>
      <c r="H810" s="16"/>
      <c r="I810" s="16"/>
      <c r="J810" s="16"/>
      <c r="K810" s="16"/>
      <c r="L810" s="16"/>
      <c r="M810" s="19"/>
      <c r="N810" s="25"/>
      <c r="P810" s="159">
        <f>$G810+$H810+$L810+IF(ISBLANK($E810),0,$F810*VLOOKUP($E810,'INFO_Recyclable materials'!$F$6:$G$10,2,0))</f>
        <v>0</v>
      </c>
      <c r="Q810" s="165">
        <f t="shared" si="13"/>
        <v>0</v>
      </c>
    </row>
    <row r="811" spans="2:17" x14ac:dyDescent="0.35">
      <c r="B811" s="4"/>
      <c r="C811" s="4"/>
      <c r="D811" s="10"/>
      <c r="E811" s="10"/>
      <c r="F811" s="10"/>
      <c r="G811" s="16"/>
      <c r="H811" s="16"/>
      <c r="I811" s="16"/>
      <c r="J811" s="16"/>
      <c r="K811" s="16"/>
      <c r="L811" s="16"/>
      <c r="M811" s="19"/>
      <c r="N811" s="25"/>
      <c r="P811" s="159">
        <f>$G811+$H811+$L811+IF(ISBLANK($E811),0,$F811*VLOOKUP($E811,'INFO_Recyclable materials'!$F$6:$G$10,2,0))</f>
        <v>0</v>
      </c>
      <c r="Q811" s="165">
        <f t="shared" si="13"/>
        <v>0</v>
      </c>
    </row>
    <row r="812" spans="2:17" x14ac:dyDescent="0.35">
      <c r="B812" s="4"/>
      <c r="C812" s="4"/>
      <c r="D812" s="10"/>
      <c r="E812" s="10"/>
      <c r="F812" s="10"/>
      <c r="G812" s="16"/>
      <c r="H812" s="16"/>
      <c r="I812" s="16"/>
      <c r="J812" s="16"/>
      <c r="K812" s="16"/>
      <c r="L812" s="16"/>
      <c r="M812" s="19"/>
      <c r="N812" s="25"/>
      <c r="P812" s="159">
        <f>$G812+$H812+$L812+IF(ISBLANK($E812),0,$F812*VLOOKUP($E812,'INFO_Recyclable materials'!$F$6:$G$10,2,0))</f>
        <v>0</v>
      </c>
      <c r="Q812" s="165">
        <f t="shared" si="13"/>
        <v>0</v>
      </c>
    </row>
    <row r="813" spans="2:17" x14ac:dyDescent="0.35">
      <c r="B813" s="4"/>
      <c r="C813" s="4"/>
      <c r="D813" s="10"/>
      <c r="E813" s="10"/>
      <c r="F813" s="10"/>
      <c r="G813" s="16"/>
      <c r="H813" s="16"/>
      <c r="I813" s="16"/>
      <c r="J813" s="16"/>
      <c r="K813" s="16"/>
      <c r="L813" s="16"/>
      <c r="M813" s="19"/>
      <c r="N813" s="25"/>
      <c r="P813" s="159">
        <f>$G813+$H813+$L813+IF(ISBLANK($E813),0,$F813*VLOOKUP($E813,'INFO_Recyclable materials'!$F$6:$G$10,2,0))</f>
        <v>0</v>
      </c>
      <c r="Q813" s="165">
        <f t="shared" si="13"/>
        <v>0</v>
      </c>
    </row>
    <row r="814" spans="2:17" x14ac:dyDescent="0.35">
      <c r="B814" s="4"/>
      <c r="C814" s="4"/>
      <c r="D814" s="10"/>
      <c r="E814" s="10"/>
      <c r="F814" s="10"/>
      <c r="G814" s="16"/>
      <c r="H814" s="16"/>
      <c r="I814" s="16"/>
      <c r="J814" s="16"/>
      <c r="K814" s="16"/>
      <c r="L814" s="16"/>
      <c r="M814" s="19"/>
      <c r="N814" s="25"/>
      <c r="P814" s="159">
        <f>$G814+$H814+$L814+IF(ISBLANK($E814),0,$F814*VLOOKUP($E814,'INFO_Recyclable materials'!$F$6:$G$10,2,0))</f>
        <v>0</v>
      </c>
      <c r="Q814" s="165">
        <f t="shared" si="13"/>
        <v>0</v>
      </c>
    </row>
    <row r="815" spans="2:17" x14ac:dyDescent="0.35">
      <c r="B815" s="4"/>
      <c r="C815" s="4"/>
      <c r="D815" s="10"/>
      <c r="E815" s="10"/>
      <c r="F815" s="10"/>
      <c r="G815" s="16"/>
      <c r="H815" s="16"/>
      <c r="I815" s="16"/>
      <c r="J815" s="16"/>
      <c r="K815" s="16"/>
      <c r="L815" s="16"/>
      <c r="M815" s="19"/>
      <c r="N815" s="25"/>
      <c r="P815" s="159">
        <f>$G815+$H815+$L815+IF(ISBLANK($E815),0,$F815*VLOOKUP($E815,'INFO_Recyclable materials'!$F$6:$G$10,2,0))</f>
        <v>0</v>
      </c>
      <c r="Q815" s="165">
        <f t="shared" si="13"/>
        <v>0</v>
      </c>
    </row>
    <row r="816" spans="2:17" x14ac:dyDescent="0.35">
      <c r="B816" s="4"/>
      <c r="C816" s="4"/>
      <c r="D816" s="10"/>
      <c r="E816" s="10"/>
      <c r="F816" s="10"/>
      <c r="G816" s="16"/>
      <c r="H816" s="16"/>
      <c r="I816" s="16"/>
      <c r="J816" s="16"/>
      <c r="K816" s="16"/>
      <c r="L816" s="16"/>
      <c r="M816" s="19"/>
      <c r="N816" s="25"/>
      <c r="P816" s="159">
        <f>$G816+$H816+$L816+IF(ISBLANK($E816),0,$F816*VLOOKUP($E816,'INFO_Recyclable materials'!$F$6:$G$10,2,0))</f>
        <v>0</v>
      </c>
      <c r="Q816" s="165">
        <f t="shared" si="13"/>
        <v>0</v>
      </c>
    </row>
    <row r="817" spans="2:17" x14ac:dyDescent="0.35">
      <c r="B817" s="4"/>
      <c r="C817" s="4"/>
      <c r="D817" s="10"/>
      <c r="E817" s="10"/>
      <c r="F817" s="10"/>
      <c r="G817" s="16"/>
      <c r="H817" s="16"/>
      <c r="I817" s="16"/>
      <c r="J817" s="16"/>
      <c r="K817" s="16"/>
      <c r="L817" s="16"/>
      <c r="M817" s="19"/>
      <c r="N817" s="25"/>
      <c r="P817" s="159">
        <f>$G817+$H817+$L817+IF(ISBLANK($E817),0,$F817*VLOOKUP($E817,'INFO_Recyclable materials'!$F$6:$G$10,2,0))</f>
        <v>0</v>
      </c>
      <c r="Q817" s="165">
        <f t="shared" si="13"/>
        <v>0</v>
      </c>
    </row>
    <row r="818" spans="2:17" x14ac:dyDescent="0.35">
      <c r="B818" s="4"/>
      <c r="C818" s="4"/>
      <c r="D818" s="10"/>
      <c r="E818" s="10"/>
      <c r="F818" s="10"/>
      <c r="G818" s="16"/>
      <c r="H818" s="16"/>
      <c r="I818" s="16"/>
      <c r="J818" s="16"/>
      <c r="K818" s="16"/>
      <c r="L818" s="16"/>
      <c r="M818" s="19"/>
      <c r="N818" s="25"/>
      <c r="P818" s="159">
        <f>$G818+$H818+$L818+IF(ISBLANK($E818),0,$F818*VLOOKUP($E818,'INFO_Recyclable materials'!$F$6:$G$10,2,0))</f>
        <v>0</v>
      </c>
      <c r="Q818" s="165">
        <f t="shared" si="13"/>
        <v>0</v>
      </c>
    </row>
    <row r="819" spans="2:17" x14ac:dyDescent="0.35">
      <c r="B819" s="4"/>
      <c r="C819" s="4"/>
      <c r="D819" s="10"/>
      <c r="E819" s="10"/>
      <c r="F819" s="10"/>
      <c r="G819" s="16"/>
      <c r="H819" s="16"/>
      <c r="I819" s="16"/>
      <c r="J819" s="16"/>
      <c r="K819" s="16"/>
      <c r="L819" s="16"/>
      <c r="M819" s="19"/>
      <c r="N819" s="25"/>
      <c r="P819" s="159">
        <f>$G819+$H819+$L819+IF(ISBLANK($E819),0,$F819*VLOOKUP($E819,'INFO_Recyclable materials'!$F$6:$G$10,2,0))</f>
        <v>0</v>
      </c>
      <c r="Q819" s="165">
        <f t="shared" si="13"/>
        <v>0</v>
      </c>
    </row>
    <row r="820" spans="2:17" x14ac:dyDescent="0.35">
      <c r="B820" s="4"/>
      <c r="C820" s="4"/>
      <c r="D820" s="10"/>
      <c r="E820" s="10"/>
      <c r="F820" s="10"/>
      <c r="G820" s="16"/>
      <c r="H820" s="16"/>
      <c r="I820" s="16"/>
      <c r="J820" s="16"/>
      <c r="K820" s="16"/>
      <c r="L820" s="16"/>
      <c r="M820" s="19"/>
      <c r="N820" s="25"/>
      <c r="P820" s="159">
        <f>$G820+$H820+$L820+IF(ISBLANK($E820),0,$F820*VLOOKUP($E820,'INFO_Recyclable materials'!$F$6:$G$10,2,0))</f>
        <v>0</v>
      </c>
      <c r="Q820" s="165">
        <f t="shared" si="13"/>
        <v>0</v>
      </c>
    </row>
    <row r="821" spans="2:17" x14ac:dyDescent="0.35">
      <c r="B821" s="4"/>
      <c r="C821" s="4"/>
      <c r="D821" s="10"/>
      <c r="E821" s="10"/>
      <c r="F821" s="10"/>
      <c r="G821" s="16"/>
      <c r="H821" s="16"/>
      <c r="I821" s="16"/>
      <c r="J821" s="16"/>
      <c r="K821" s="16"/>
      <c r="L821" s="16"/>
      <c r="M821" s="19"/>
      <c r="N821" s="25"/>
      <c r="P821" s="159">
        <f>$G821+$H821+$L821+IF(ISBLANK($E821),0,$F821*VLOOKUP($E821,'INFO_Recyclable materials'!$F$6:$G$10,2,0))</f>
        <v>0</v>
      </c>
      <c r="Q821" s="165">
        <f t="shared" si="13"/>
        <v>0</v>
      </c>
    </row>
    <row r="822" spans="2:17" x14ac:dyDescent="0.35">
      <c r="B822" s="4"/>
      <c r="C822" s="4"/>
      <c r="D822" s="10"/>
      <c r="E822" s="10"/>
      <c r="F822" s="10"/>
      <c r="G822" s="16"/>
      <c r="H822" s="16"/>
      <c r="I822" s="16"/>
      <c r="J822" s="16"/>
      <c r="K822" s="16"/>
      <c r="L822" s="16"/>
      <c r="M822" s="19"/>
      <c r="N822" s="25"/>
      <c r="P822" s="159">
        <f>$G822+$H822+$L822+IF(ISBLANK($E822),0,$F822*VLOOKUP($E822,'INFO_Recyclable materials'!$F$6:$G$10,2,0))</f>
        <v>0</v>
      </c>
      <c r="Q822" s="165">
        <f t="shared" si="13"/>
        <v>0</v>
      </c>
    </row>
    <row r="823" spans="2:17" x14ac:dyDescent="0.35">
      <c r="B823" s="4"/>
      <c r="C823" s="4"/>
      <c r="D823" s="10"/>
      <c r="E823" s="10"/>
      <c r="F823" s="10"/>
      <c r="G823" s="16"/>
      <c r="H823" s="16"/>
      <c r="I823" s="16"/>
      <c r="J823" s="16"/>
      <c r="K823" s="16"/>
      <c r="L823" s="16"/>
      <c r="M823" s="19"/>
      <c r="N823" s="25"/>
      <c r="P823" s="159">
        <f>$G823+$H823+$L823+IF(ISBLANK($E823),0,$F823*VLOOKUP($E823,'INFO_Recyclable materials'!$F$6:$G$10,2,0))</f>
        <v>0</v>
      </c>
      <c r="Q823" s="165">
        <f t="shared" si="13"/>
        <v>0</v>
      </c>
    </row>
    <row r="824" spans="2:17" x14ac:dyDescent="0.35">
      <c r="B824" s="4"/>
      <c r="C824" s="4"/>
      <c r="D824" s="10"/>
      <c r="E824" s="10"/>
      <c r="F824" s="10"/>
      <c r="G824" s="16"/>
      <c r="H824" s="16"/>
      <c r="I824" s="16"/>
      <c r="J824" s="16"/>
      <c r="K824" s="16"/>
      <c r="L824" s="16"/>
      <c r="M824" s="19"/>
      <c r="N824" s="25"/>
      <c r="P824" s="159">
        <f>$G824+$H824+$L824+IF(ISBLANK($E824),0,$F824*VLOOKUP($E824,'INFO_Recyclable materials'!$F$6:$G$10,2,0))</f>
        <v>0</v>
      </c>
      <c r="Q824" s="165">
        <f t="shared" si="13"/>
        <v>0</v>
      </c>
    </row>
    <row r="825" spans="2:17" x14ac:dyDescent="0.35">
      <c r="B825" s="4"/>
      <c r="C825" s="4"/>
      <c r="D825" s="10"/>
      <c r="E825" s="10"/>
      <c r="F825" s="10"/>
      <c r="G825" s="16"/>
      <c r="H825" s="16"/>
      <c r="I825" s="16"/>
      <c r="J825" s="16"/>
      <c r="K825" s="16"/>
      <c r="L825" s="16"/>
      <c r="M825" s="19"/>
      <c r="N825" s="25"/>
      <c r="P825" s="159">
        <f>$G825+$H825+$L825+IF(ISBLANK($E825),0,$F825*VLOOKUP($E825,'INFO_Recyclable materials'!$F$6:$G$10,2,0))</f>
        <v>0</v>
      </c>
      <c r="Q825" s="165">
        <f t="shared" si="13"/>
        <v>0</v>
      </c>
    </row>
    <row r="826" spans="2:17" x14ac:dyDescent="0.35">
      <c r="B826" s="4"/>
      <c r="C826" s="4"/>
      <c r="D826" s="10"/>
      <c r="E826" s="10"/>
      <c r="F826" s="10"/>
      <c r="G826" s="16"/>
      <c r="H826" s="16"/>
      <c r="I826" s="16"/>
      <c r="J826" s="16"/>
      <c r="K826" s="16"/>
      <c r="L826" s="16"/>
      <c r="M826" s="19"/>
      <c r="N826" s="25"/>
      <c r="P826" s="159">
        <f>$G826+$H826+$L826+IF(ISBLANK($E826),0,$F826*VLOOKUP($E826,'INFO_Recyclable materials'!$F$6:$G$10,2,0))</f>
        <v>0</v>
      </c>
      <c r="Q826" s="165">
        <f t="shared" si="13"/>
        <v>0</v>
      </c>
    </row>
    <row r="827" spans="2:17" x14ac:dyDescent="0.35">
      <c r="B827" s="4"/>
      <c r="C827" s="4"/>
      <c r="D827" s="10"/>
      <c r="E827" s="10"/>
      <c r="F827" s="10"/>
      <c r="G827" s="16"/>
      <c r="H827" s="16"/>
      <c r="I827" s="16"/>
      <c r="J827" s="16"/>
      <c r="K827" s="16"/>
      <c r="L827" s="16"/>
      <c r="M827" s="19"/>
      <c r="N827" s="25"/>
      <c r="P827" s="159">
        <f>$G827+$H827+$L827+IF(ISBLANK($E827),0,$F827*VLOOKUP($E827,'INFO_Recyclable materials'!$F$6:$G$10,2,0))</f>
        <v>0</v>
      </c>
      <c r="Q827" s="165">
        <f t="shared" si="13"/>
        <v>0</v>
      </c>
    </row>
    <row r="828" spans="2:17" x14ac:dyDescent="0.35">
      <c r="B828" s="4"/>
      <c r="C828" s="4"/>
      <c r="D828" s="10"/>
      <c r="E828" s="10"/>
      <c r="F828" s="10"/>
      <c r="G828" s="16"/>
      <c r="H828" s="16"/>
      <c r="I828" s="16"/>
      <c r="J828" s="16"/>
      <c r="K828" s="16"/>
      <c r="L828" s="16"/>
      <c r="M828" s="19"/>
      <c r="N828" s="25"/>
      <c r="P828" s="159">
        <f>$G828+$H828+$L828+IF(ISBLANK($E828),0,$F828*VLOOKUP($E828,'INFO_Recyclable materials'!$F$6:$G$10,2,0))</f>
        <v>0</v>
      </c>
      <c r="Q828" s="165">
        <f t="shared" si="13"/>
        <v>0</v>
      </c>
    </row>
    <row r="829" spans="2:17" x14ac:dyDescent="0.35">
      <c r="B829" s="4"/>
      <c r="C829" s="4"/>
      <c r="D829" s="10"/>
      <c r="E829" s="10"/>
      <c r="F829" s="10"/>
      <c r="G829" s="16"/>
      <c r="H829" s="16"/>
      <c r="I829" s="16"/>
      <c r="J829" s="16"/>
      <c r="K829" s="16"/>
      <c r="L829" s="16"/>
      <c r="M829" s="19"/>
      <c r="N829" s="25"/>
      <c r="P829" s="159">
        <f>$G829+$H829+$L829+IF(ISBLANK($E829),0,$F829*VLOOKUP($E829,'INFO_Recyclable materials'!$F$6:$G$10,2,0))</f>
        <v>0</v>
      </c>
      <c r="Q829" s="165">
        <f t="shared" si="13"/>
        <v>0</v>
      </c>
    </row>
    <row r="830" spans="2:17" x14ac:dyDescent="0.35">
      <c r="B830" s="4"/>
      <c r="C830" s="4"/>
      <c r="D830" s="10"/>
      <c r="E830" s="10"/>
      <c r="F830" s="10"/>
      <c r="G830" s="16"/>
      <c r="H830" s="16"/>
      <c r="I830" s="16"/>
      <c r="J830" s="16"/>
      <c r="K830" s="16"/>
      <c r="L830" s="16"/>
      <c r="M830" s="19"/>
      <c r="N830" s="25"/>
      <c r="P830" s="159">
        <f>$G830+$H830+$L830+IF(ISBLANK($E830),0,$F830*VLOOKUP($E830,'INFO_Recyclable materials'!$F$6:$G$10,2,0))</f>
        <v>0</v>
      </c>
      <c r="Q830" s="165">
        <f t="shared" si="13"/>
        <v>0</v>
      </c>
    </row>
    <row r="831" spans="2:17" x14ac:dyDescent="0.35">
      <c r="B831" s="4"/>
      <c r="C831" s="4"/>
      <c r="D831" s="10"/>
      <c r="E831" s="10"/>
      <c r="F831" s="10"/>
      <c r="G831" s="16"/>
      <c r="H831" s="16"/>
      <c r="I831" s="16"/>
      <c r="J831" s="16"/>
      <c r="K831" s="16"/>
      <c r="L831" s="16"/>
      <c r="M831" s="19"/>
      <c r="N831" s="25"/>
      <c r="P831" s="159">
        <f>$G831+$H831+$L831+IF(ISBLANK($E831),0,$F831*VLOOKUP($E831,'INFO_Recyclable materials'!$F$6:$G$10,2,0))</f>
        <v>0</v>
      </c>
      <c r="Q831" s="165">
        <f t="shared" si="13"/>
        <v>0</v>
      </c>
    </row>
    <row r="832" spans="2:17" x14ac:dyDescent="0.35">
      <c r="B832" s="4"/>
      <c r="C832" s="4"/>
      <c r="D832" s="10"/>
      <c r="E832" s="10"/>
      <c r="F832" s="10"/>
      <c r="G832" s="16"/>
      <c r="H832" s="16"/>
      <c r="I832" s="16"/>
      <c r="J832" s="16"/>
      <c r="K832" s="16"/>
      <c r="L832" s="16"/>
      <c r="M832" s="19"/>
      <c r="N832" s="25"/>
      <c r="P832" s="159">
        <f>$G832+$H832+$L832+IF(ISBLANK($E832),0,$F832*VLOOKUP($E832,'INFO_Recyclable materials'!$F$6:$G$10,2,0))</f>
        <v>0</v>
      </c>
      <c r="Q832" s="165">
        <f t="shared" si="13"/>
        <v>0</v>
      </c>
    </row>
    <row r="833" spans="2:17" x14ac:dyDescent="0.35">
      <c r="B833" s="4"/>
      <c r="C833" s="4"/>
      <c r="D833" s="10"/>
      <c r="E833" s="10"/>
      <c r="F833" s="10"/>
      <c r="G833" s="16"/>
      <c r="H833" s="16"/>
      <c r="I833" s="16"/>
      <c r="J833" s="16"/>
      <c r="K833" s="16"/>
      <c r="L833" s="16"/>
      <c r="M833" s="19"/>
      <c r="N833" s="25"/>
      <c r="P833" s="159">
        <f>$G833+$H833+$L833+IF(ISBLANK($E833),0,$F833*VLOOKUP($E833,'INFO_Recyclable materials'!$F$6:$G$10,2,0))</f>
        <v>0</v>
      </c>
      <c r="Q833" s="165">
        <f t="shared" si="13"/>
        <v>0</v>
      </c>
    </row>
    <row r="834" spans="2:17" x14ac:dyDescent="0.35">
      <c r="B834" s="4"/>
      <c r="C834" s="4"/>
      <c r="D834" s="10"/>
      <c r="E834" s="10"/>
      <c r="F834" s="10"/>
      <c r="G834" s="16"/>
      <c r="H834" s="16"/>
      <c r="I834" s="16"/>
      <c r="J834" s="16"/>
      <c r="K834" s="16"/>
      <c r="L834" s="16"/>
      <c r="M834" s="19"/>
      <c r="N834" s="25"/>
      <c r="P834" s="159">
        <f>$G834+$H834+$L834+IF(ISBLANK($E834),0,$F834*VLOOKUP($E834,'INFO_Recyclable materials'!$F$6:$G$10,2,0))</f>
        <v>0</v>
      </c>
      <c r="Q834" s="165">
        <f t="shared" si="13"/>
        <v>0</v>
      </c>
    </row>
    <row r="835" spans="2:17" x14ac:dyDescent="0.35">
      <c r="B835" s="4"/>
      <c r="C835" s="4"/>
      <c r="D835" s="10"/>
      <c r="E835" s="10"/>
      <c r="F835" s="10"/>
      <c r="G835" s="16"/>
      <c r="H835" s="16"/>
      <c r="I835" s="16"/>
      <c r="J835" s="16"/>
      <c r="K835" s="16"/>
      <c r="L835" s="16"/>
      <c r="M835" s="19"/>
      <c r="N835" s="25"/>
      <c r="P835" s="159">
        <f>$G835+$H835+$L835+IF(ISBLANK($E835),0,$F835*VLOOKUP($E835,'INFO_Recyclable materials'!$F$6:$G$10,2,0))</f>
        <v>0</v>
      </c>
      <c r="Q835" s="165">
        <f t="shared" si="13"/>
        <v>0</v>
      </c>
    </row>
    <row r="836" spans="2:17" x14ac:dyDescent="0.35">
      <c r="B836" s="4"/>
      <c r="C836" s="4"/>
      <c r="D836" s="10"/>
      <c r="E836" s="10"/>
      <c r="F836" s="10"/>
      <c r="G836" s="16"/>
      <c r="H836" s="16"/>
      <c r="I836" s="16"/>
      <c r="J836" s="16"/>
      <c r="K836" s="16"/>
      <c r="L836" s="16"/>
      <c r="M836" s="19"/>
      <c r="N836" s="25"/>
      <c r="P836" s="159">
        <f>$G836+$H836+$L836+IF(ISBLANK($E836),0,$F836*VLOOKUP($E836,'INFO_Recyclable materials'!$F$6:$G$10,2,0))</f>
        <v>0</v>
      </c>
      <c r="Q836" s="165">
        <f t="shared" si="13"/>
        <v>0</v>
      </c>
    </row>
    <row r="837" spans="2:17" x14ac:dyDescent="0.35">
      <c r="B837" s="4"/>
      <c r="C837" s="4"/>
      <c r="D837" s="10"/>
      <c r="E837" s="10"/>
      <c r="F837" s="10"/>
      <c r="G837" s="16"/>
      <c r="H837" s="16"/>
      <c r="I837" s="16"/>
      <c r="J837" s="16"/>
      <c r="K837" s="16"/>
      <c r="L837" s="16"/>
      <c r="M837" s="19"/>
      <c r="N837" s="25"/>
      <c r="P837" s="159">
        <f>$G837+$H837+$L837+IF(ISBLANK($E837),0,$F837*VLOOKUP($E837,'INFO_Recyclable materials'!$F$6:$G$10,2,0))</f>
        <v>0</v>
      </c>
      <c r="Q837" s="165">
        <f t="shared" si="13"/>
        <v>0</v>
      </c>
    </row>
    <row r="838" spans="2:17" x14ac:dyDescent="0.35">
      <c r="B838" s="4"/>
      <c r="C838" s="4"/>
      <c r="D838" s="10"/>
      <c r="E838" s="10"/>
      <c r="F838" s="10"/>
      <c r="G838" s="16"/>
      <c r="H838" s="16"/>
      <c r="I838" s="16"/>
      <c r="J838" s="16"/>
      <c r="K838" s="16"/>
      <c r="L838" s="16"/>
      <c r="M838" s="19"/>
      <c r="N838" s="25"/>
      <c r="P838" s="159">
        <f>$G838+$H838+$L838+IF(ISBLANK($E838),0,$F838*VLOOKUP($E838,'INFO_Recyclable materials'!$F$6:$G$10,2,0))</f>
        <v>0</v>
      </c>
      <c r="Q838" s="165">
        <f t="shared" si="13"/>
        <v>0</v>
      </c>
    </row>
    <row r="839" spans="2:17" x14ac:dyDescent="0.35">
      <c r="B839" s="4"/>
      <c r="C839" s="4"/>
      <c r="D839" s="10"/>
      <c r="E839" s="10"/>
      <c r="F839" s="10"/>
      <c r="G839" s="16"/>
      <c r="H839" s="16"/>
      <c r="I839" s="16"/>
      <c r="J839" s="16"/>
      <c r="K839" s="16"/>
      <c r="L839" s="16"/>
      <c r="M839" s="19"/>
      <c r="N839" s="25"/>
      <c r="P839" s="159">
        <f>$G839+$H839+$L839+IF(ISBLANK($E839),0,$F839*VLOOKUP($E839,'INFO_Recyclable materials'!$F$6:$G$10,2,0))</f>
        <v>0</v>
      </c>
      <c r="Q839" s="165">
        <f t="shared" si="13"/>
        <v>0</v>
      </c>
    </row>
    <row r="840" spans="2:17" x14ac:dyDescent="0.35">
      <c r="B840" s="4"/>
      <c r="C840" s="4"/>
      <c r="D840" s="10"/>
      <c r="E840" s="10"/>
      <c r="F840" s="10"/>
      <c r="G840" s="16"/>
      <c r="H840" s="16"/>
      <c r="I840" s="16"/>
      <c r="J840" s="16"/>
      <c r="K840" s="16"/>
      <c r="L840" s="16"/>
      <c r="M840" s="19"/>
      <c r="N840" s="25"/>
      <c r="P840" s="159">
        <f>$G840+$H840+$L840+IF(ISBLANK($E840),0,$F840*VLOOKUP($E840,'INFO_Recyclable materials'!$F$6:$G$10,2,0))</f>
        <v>0</v>
      </c>
      <c r="Q840" s="165">
        <f t="shared" si="13"/>
        <v>0</v>
      </c>
    </row>
    <row r="841" spans="2:17" x14ac:dyDescent="0.35">
      <c r="B841" s="4"/>
      <c r="C841" s="4"/>
      <c r="D841" s="10"/>
      <c r="E841" s="10"/>
      <c r="F841" s="10"/>
      <c r="G841" s="16"/>
      <c r="H841" s="16"/>
      <c r="I841" s="16"/>
      <c r="J841" s="16"/>
      <c r="K841" s="16"/>
      <c r="L841" s="16"/>
      <c r="M841" s="19"/>
      <c r="N841" s="25"/>
      <c r="P841" s="159">
        <f>$G841+$H841+$L841+IF(ISBLANK($E841),0,$F841*VLOOKUP($E841,'INFO_Recyclable materials'!$F$6:$G$10,2,0))</f>
        <v>0</v>
      </c>
      <c r="Q841" s="165">
        <f t="shared" si="13"/>
        <v>0</v>
      </c>
    </row>
    <row r="842" spans="2:17" x14ac:dyDescent="0.35">
      <c r="B842" s="4"/>
      <c r="C842" s="4"/>
      <c r="D842" s="10"/>
      <c r="E842" s="10"/>
      <c r="F842" s="10"/>
      <c r="G842" s="16"/>
      <c r="H842" s="16"/>
      <c r="I842" s="16"/>
      <c r="J842" s="16"/>
      <c r="K842" s="16"/>
      <c r="L842" s="16"/>
      <c r="M842" s="19"/>
      <c r="N842" s="25"/>
      <c r="P842" s="159">
        <f>$G842+$H842+$L842+IF(ISBLANK($E842),0,$F842*VLOOKUP($E842,'INFO_Recyclable materials'!$F$6:$G$10,2,0))</f>
        <v>0</v>
      </c>
      <c r="Q842" s="165">
        <f t="shared" si="13"/>
        <v>0</v>
      </c>
    </row>
    <row r="843" spans="2:17" x14ac:dyDescent="0.35">
      <c r="B843" s="4"/>
      <c r="C843" s="4"/>
      <c r="D843" s="10"/>
      <c r="E843" s="10"/>
      <c r="F843" s="10"/>
      <c r="G843" s="16"/>
      <c r="H843" s="16"/>
      <c r="I843" s="16"/>
      <c r="J843" s="16"/>
      <c r="K843" s="16"/>
      <c r="L843" s="16"/>
      <c r="M843" s="19"/>
      <c r="N843" s="25"/>
      <c r="P843" s="159">
        <f>$G843+$H843+$L843+IF(ISBLANK($E843),0,$F843*VLOOKUP($E843,'INFO_Recyclable materials'!$F$6:$G$10,2,0))</f>
        <v>0</v>
      </c>
      <c r="Q843" s="165">
        <f t="shared" si="13"/>
        <v>0</v>
      </c>
    </row>
    <row r="844" spans="2:17" x14ac:dyDescent="0.35">
      <c r="B844" s="4"/>
      <c r="C844" s="4"/>
      <c r="D844" s="10"/>
      <c r="E844" s="10"/>
      <c r="F844" s="10"/>
      <c r="G844" s="16"/>
      <c r="H844" s="16"/>
      <c r="I844" s="16"/>
      <c r="J844" s="16"/>
      <c r="K844" s="16"/>
      <c r="L844" s="16"/>
      <c r="M844" s="19"/>
      <c r="N844" s="25"/>
      <c r="P844" s="159">
        <f>$G844+$H844+$L844+IF(ISBLANK($E844),0,$F844*VLOOKUP($E844,'INFO_Recyclable materials'!$F$6:$G$10,2,0))</f>
        <v>0</v>
      </c>
      <c r="Q844" s="165">
        <f t="shared" si="13"/>
        <v>0</v>
      </c>
    </row>
    <row r="845" spans="2:17" x14ac:dyDescent="0.35">
      <c r="B845" s="4"/>
      <c r="C845" s="4"/>
      <c r="D845" s="10"/>
      <c r="E845" s="10"/>
      <c r="F845" s="10"/>
      <c r="G845" s="16"/>
      <c r="H845" s="16"/>
      <c r="I845" s="16"/>
      <c r="J845" s="16"/>
      <c r="K845" s="16"/>
      <c r="L845" s="16"/>
      <c r="M845" s="19"/>
      <c r="N845" s="25"/>
      <c r="P845" s="159">
        <f>$G845+$H845+$L845+IF(ISBLANK($E845),0,$F845*VLOOKUP($E845,'INFO_Recyclable materials'!$F$6:$G$10,2,0))</f>
        <v>0</v>
      </c>
      <c r="Q845" s="165">
        <f t="shared" si="13"/>
        <v>0</v>
      </c>
    </row>
    <row r="846" spans="2:17" x14ac:dyDescent="0.35">
      <c r="B846" s="4"/>
      <c r="C846" s="4"/>
      <c r="D846" s="10"/>
      <c r="E846" s="10"/>
      <c r="F846" s="10"/>
      <c r="G846" s="16"/>
      <c r="H846" s="16"/>
      <c r="I846" s="16"/>
      <c r="J846" s="16"/>
      <c r="K846" s="16"/>
      <c r="L846" s="16"/>
      <c r="M846" s="19"/>
      <c r="N846" s="25"/>
      <c r="P846" s="159">
        <f>$G846+$H846+$L846+IF(ISBLANK($E846),0,$F846*VLOOKUP($E846,'INFO_Recyclable materials'!$F$6:$G$10,2,0))</f>
        <v>0</v>
      </c>
      <c r="Q846" s="165">
        <f t="shared" si="13"/>
        <v>0</v>
      </c>
    </row>
    <row r="847" spans="2:17" x14ac:dyDescent="0.35">
      <c r="B847" s="4"/>
      <c r="C847" s="4"/>
      <c r="D847" s="10"/>
      <c r="E847" s="10"/>
      <c r="F847" s="10"/>
      <c r="G847" s="16"/>
      <c r="H847" s="16"/>
      <c r="I847" s="16"/>
      <c r="J847" s="16"/>
      <c r="K847" s="16"/>
      <c r="L847" s="16"/>
      <c r="M847" s="19"/>
      <c r="N847" s="25"/>
      <c r="P847" s="159">
        <f>$G847+$H847+$L847+IF(ISBLANK($E847),0,$F847*VLOOKUP($E847,'INFO_Recyclable materials'!$F$6:$G$10,2,0))</f>
        <v>0</v>
      </c>
      <c r="Q847" s="165">
        <f t="shared" si="13"/>
        <v>0</v>
      </c>
    </row>
    <row r="848" spans="2:17" x14ac:dyDescent="0.35">
      <c r="B848" s="4"/>
      <c r="C848" s="4"/>
      <c r="D848" s="10"/>
      <c r="E848" s="10"/>
      <c r="F848" s="10"/>
      <c r="G848" s="16"/>
      <c r="H848" s="16"/>
      <c r="I848" s="16"/>
      <c r="J848" s="16"/>
      <c r="K848" s="16"/>
      <c r="L848" s="16"/>
      <c r="M848" s="19"/>
      <c r="N848" s="25"/>
      <c r="P848" s="159">
        <f>$G848+$H848+$L848+IF(ISBLANK($E848),0,$F848*VLOOKUP($E848,'INFO_Recyclable materials'!$F$6:$G$10,2,0))</f>
        <v>0</v>
      </c>
      <c r="Q848" s="165">
        <f t="shared" ref="Q848:Q911" si="14">SUM(J848:N848)</f>
        <v>0</v>
      </c>
    </row>
    <row r="849" spans="2:17" x14ac:dyDescent="0.35">
      <c r="B849" s="4"/>
      <c r="C849" s="4"/>
      <c r="D849" s="10"/>
      <c r="E849" s="10"/>
      <c r="F849" s="10"/>
      <c r="G849" s="16"/>
      <c r="H849" s="16"/>
      <c r="I849" s="16"/>
      <c r="J849" s="16"/>
      <c r="K849" s="16"/>
      <c r="L849" s="16"/>
      <c r="M849" s="19"/>
      <c r="N849" s="25"/>
      <c r="P849" s="159">
        <f>$G849+$H849+$L849+IF(ISBLANK($E849),0,$F849*VLOOKUP($E849,'INFO_Recyclable materials'!$F$6:$G$10,2,0))</f>
        <v>0</v>
      </c>
      <c r="Q849" s="165">
        <f t="shared" si="14"/>
        <v>0</v>
      </c>
    </row>
    <row r="850" spans="2:17" x14ac:dyDescent="0.35">
      <c r="B850" s="4"/>
      <c r="C850" s="4"/>
      <c r="D850" s="10"/>
      <c r="E850" s="10"/>
      <c r="F850" s="10"/>
      <c r="G850" s="16"/>
      <c r="H850" s="16"/>
      <c r="I850" s="16"/>
      <c r="J850" s="16"/>
      <c r="K850" s="16"/>
      <c r="L850" s="16"/>
      <c r="M850" s="19"/>
      <c r="N850" s="25"/>
      <c r="P850" s="159">
        <f>$G850+$H850+$L850+IF(ISBLANK($E850),0,$F850*VLOOKUP($E850,'INFO_Recyclable materials'!$F$6:$G$10,2,0))</f>
        <v>0</v>
      </c>
      <c r="Q850" s="165">
        <f t="shared" si="14"/>
        <v>0</v>
      </c>
    </row>
    <row r="851" spans="2:17" x14ac:dyDescent="0.35">
      <c r="B851" s="4"/>
      <c r="C851" s="4"/>
      <c r="D851" s="10"/>
      <c r="E851" s="10"/>
      <c r="F851" s="10"/>
      <c r="G851" s="16"/>
      <c r="H851" s="16"/>
      <c r="I851" s="16"/>
      <c r="J851" s="16"/>
      <c r="K851" s="16"/>
      <c r="L851" s="16"/>
      <c r="M851" s="19"/>
      <c r="N851" s="25"/>
      <c r="P851" s="159">
        <f>$G851+$H851+$L851+IF(ISBLANK($E851),0,$F851*VLOOKUP($E851,'INFO_Recyclable materials'!$F$6:$G$10,2,0))</f>
        <v>0</v>
      </c>
      <c r="Q851" s="165">
        <f t="shared" si="14"/>
        <v>0</v>
      </c>
    </row>
    <row r="852" spans="2:17" x14ac:dyDescent="0.35">
      <c r="B852" s="4"/>
      <c r="C852" s="4"/>
      <c r="D852" s="10"/>
      <c r="E852" s="10"/>
      <c r="F852" s="10"/>
      <c r="G852" s="16"/>
      <c r="H852" s="16"/>
      <c r="I852" s="16"/>
      <c r="J852" s="16"/>
      <c r="K852" s="16"/>
      <c r="L852" s="16"/>
      <c r="M852" s="19"/>
      <c r="N852" s="25"/>
      <c r="P852" s="159">
        <f>$G852+$H852+$L852+IF(ISBLANK($E852),0,$F852*VLOOKUP($E852,'INFO_Recyclable materials'!$F$6:$G$10,2,0))</f>
        <v>0</v>
      </c>
      <c r="Q852" s="165">
        <f t="shared" si="14"/>
        <v>0</v>
      </c>
    </row>
    <row r="853" spans="2:17" x14ac:dyDescent="0.35">
      <c r="B853" s="4"/>
      <c r="C853" s="4"/>
      <c r="D853" s="10"/>
      <c r="E853" s="10"/>
      <c r="F853" s="10"/>
      <c r="G853" s="16"/>
      <c r="H853" s="16"/>
      <c r="I853" s="16"/>
      <c r="J853" s="16"/>
      <c r="K853" s="16"/>
      <c r="L853" s="16"/>
      <c r="M853" s="19"/>
      <c r="N853" s="25"/>
      <c r="P853" s="159">
        <f>$G853+$H853+$L853+IF(ISBLANK($E853),0,$F853*VLOOKUP($E853,'INFO_Recyclable materials'!$F$6:$G$10,2,0))</f>
        <v>0</v>
      </c>
      <c r="Q853" s="165">
        <f t="shared" si="14"/>
        <v>0</v>
      </c>
    </row>
    <row r="854" spans="2:17" x14ac:dyDescent="0.35">
      <c r="B854" s="4"/>
      <c r="C854" s="4"/>
      <c r="D854" s="10"/>
      <c r="E854" s="10"/>
      <c r="F854" s="10"/>
      <c r="G854" s="16"/>
      <c r="H854" s="16"/>
      <c r="I854" s="16"/>
      <c r="J854" s="16"/>
      <c r="K854" s="16"/>
      <c r="L854" s="16"/>
      <c r="M854" s="19"/>
      <c r="N854" s="25"/>
      <c r="P854" s="159">
        <f>$G854+$H854+$L854+IF(ISBLANK($E854),0,$F854*VLOOKUP($E854,'INFO_Recyclable materials'!$F$6:$G$10,2,0))</f>
        <v>0</v>
      </c>
      <c r="Q854" s="165">
        <f t="shared" si="14"/>
        <v>0</v>
      </c>
    </row>
    <row r="855" spans="2:17" x14ac:dyDescent="0.35">
      <c r="B855" s="4"/>
      <c r="C855" s="4"/>
      <c r="D855" s="10"/>
      <c r="E855" s="10"/>
      <c r="F855" s="10"/>
      <c r="G855" s="16"/>
      <c r="H855" s="16"/>
      <c r="I855" s="16"/>
      <c r="J855" s="16"/>
      <c r="K855" s="16"/>
      <c r="L855" s="16"/>
      <c r="M855" s="19"/>
      <c r="N855" s="25"/>
      <c r="P855" s="159">
        <f>$G855+$H855+$L855+IF(ISBLANK($E855),0,$F855*VLOOKUP($E855,'INFO_Recyclable materials'!$F$6:$G$10,2,0))</f>
        <v>0</v>
      </c>
      <c r="Q855" s="165">
        <f t="shared" si="14"/>
        <v>0</v>
      </c>
    </row>
    <row r="856" spans="2:17" x14ac:dyDescent="0.35">
      <c r="B856" s="4"/>
      <c r="C856" s="4"/>
      <c r="D856" s="10"/>
      <c r="E856" s="10"/>
      <c r="F856" s="10"/>
      <c r="G856" s="16"/>
      <c r="H856" s="16"/>
      <c r="I856" s="16"/>
      <c r="J856" s="16"/>
      <c r="K856" s="16"/>
      <c r="L856" s="16"/>
      <c r="M856" s="19"/>
      <c r="N856" s="25"/>
      <c r="P856" s="159">
        <f>$G856+$H856+$L856+IF(ISBLANK($E856),0,$F856*VLOOKUP($E856,'INFO_Recyclable materials'!$F$6:$G$10,2,0))</f>
        <v>0</v>
      </c>
      <c r="Q856" s="165">
        <f t="shared" si="14"/>
        <v>0</v>
      </c>
    </row>
    <row r="857" spans="2:17" x14ac:dyDescent="0.35">
      <c r="B857" s="4"/>
      <c r="C857" s="4"/>
      <c r="D857" s="10"/>
      <c r="E857" s="10"/>
      <c r="F857" s="10"/>
      <c r="G857" s="16"/>
      <c r="H857" s="16"/>
      <c r="I857" s="16"/>
      <c r="J857" s="16"/>
      <c r="K857" s="16"/>
      <c r="L857" s="16"/>
      <c r="M857" s="19"/>
      <c r="N857" s="25"/>
      <c r="P857" s="159">
        <f>$G857+$H857+$L857+IF(ISBLANK($E857),0,$F857*VLOOKUP($E857,'INFO_Recyclable materials'!$F$6:$G$10,2,0))</f>
        <v>0</v>
      </c>
      <c r="Q857" s="165">
        <f t="shared" si="14"/>
        <v>0</v>
      </c>
    </row>
    <row r="858" spans="2:17" x14ac:dyDescent="0.35">
      <c r="B858" s="4"/>
      <c r="C858" s="4"/>
      <c r="D858" s="10"/>
      <c r="E858" s="10"/>
      <c r="F858" s="10"/>
      <c r="G858" s="16"/>
      <c r="H858" s="16"/>
      <c r="I858" s="16"/>
      <c r="J858" s="16"/>
      <c r="K858" s="16"/>
      <c r="L858" s="16"/>
      <c r="M858" s="19"/>
      <c r="N858" s="25"/>
      <c r="P858" s="159">
        <f>$G858+$H858+$L858+IF(ISBLANK($E858),0,$F858*VLOOKUP($E858,'INFO_Recyclable materials'!$F$6:$G$10,2,0))</f>
        <v>0</v>
      </c>
      <c r="Q858" s="165">
        <f t="shared" si="14"/>
        <v>0</v>
      </c>
    </row>
    <row r="859" spans="2:17" x14ac:dyDescent="0.35">
      <c r="B859" s="4"/>
      <c r="C859" s="4"/>
      <c r="D859" s="10"/>
      <c r="E859" s="10"/>
      <c r="F859" s="10"/>
      <c r="G859" s="16"/>
      <c r="H859" s="16"/>
      <c r="I859" s="16"/>
      <c r="J859" s="16"/>
      <c r="K859" s="16"/>
      <c r="L859" s="16"/>
      <c r="M859" s="19"/>
      <c r="N859" s="25"/>
      <c r="P859" s="159">
        <f>$G859+$H859+$L859+IF(ISBLANK($E859),0,$F859*VLOOKUP($E859,'INFO_Recyclable materials'!$F$6:$G$10,2,0))</f>
        <v>0</v>
      </c>
      <c r="Q859" s="165">
        <f t="shared" si="14"/>
        <v>0</v>
      </c>
    </row>
    <row r="860" spans="2:17" x14ac:dyDescent="0.35">
      <c r="B860" s="4"/>
      <c r="C860" s="4"/>
      <c r="D860" s="10"/>
      <c r="E860" s="10"/>
      <c r="F860" s="10"/>
      <c r="G860" s="16"/>
      <c r="H860" s="16"/>
      <c r="I860" s="16"/>
      <c r="J860" s="16"/>
      <c r="K860" s="16"/>
      <c r="L860" s="16"/>
      <c r="M860" s="19"/>
      <c r="N860" s="25"/>
      <c r="P860" s="159">
        <f>$G860+$H860+$L860+IF(ISBLANK($E860),0,$F860*VLOOKUP($E860,'INFO_Recyclable materials'!$F$6:$G$10,2,0))</f>
        <v>0</v>
      </c>
      <c r="Q860" s="165">
        <f t="shared" si="14"/>
        <v>0</v>
      </c>
    </row>
    <row r="861" spans="2:17" x14ac:dyDescent="0.35">
      <c r="B861" s="4"/>
      <c r="C861" s="4"/>
      <c r="D861" s="10"/>
      <c r="E861" s="10"/>
      <c r="F861" s="10"/>
      <c r="G861" s="16"/>
      <c r="H861" s="16"/>
      <c r="I861" s="16"/>
      <c r="J861" s="16"/>
      <c r="K861" s="16"/>
      <c r="L861" s="16"/>
      <c r="M861" s="19"/>
      <c r="N861" s="25"/>
      <c r="P861" s="159">
        <f>$G861+$H861+$L861+IF(ISBLANK($E861),0,$F861*VLOOKUP($E861,'INFO_Recyclable materials'!$F$6:$G$10,2,0))</f>
        <v>0</v>
      </c>
      <c r="Q861" s="165">
        <f t="shared" si="14"/>
        <v>0</v>
      </c>
    </row>
    <row r="862" spans="2:17" x14ac:dyDescent="0.35">
      <c r="B862" s="4"/>
      <c r="C862" s="4"/>
      <c r="D862" s="10"/>
      <c r="E862" s="10"/>
      <c r="F862" s="10"/>
      <c r="G862" s="16"/>
      <c r="H862" s="16"/>
      <c r="I862" s="16"/>
      <c r="J862" s="16"/>
      <c r="K862" s="16"/>
      <c r="L862" s="16"/>
      <c r="M862" s="19"/>
      <c r="N862" s="25"/>
      <c r="P862" s="159">
        <f>$G862+$H862+$L862+IF(ISBLANK($E862),0,$F862*VLOOKUP($E862,'INFO_Recyclable materials'!$F$6:$G$10,2,0))</f>
        <v>0</v>
      </c>
      <c r="Q862" s="165">
        <f t="shared" si="14"/>
        <v>0</v>
      </c>
    </row>
    <row r="863" spans="2:17" x14ac:dyDescent="0.35">
      <c r="B863" s="4"/>
      <c r="C863" s="4"/>
      <c r="D863" s="10"/>
      <c r="E863" s="10"/>
      <c r="F863" s="10"/>
      <c r="G863" s="16"/>
      <c r="H863" s="16"/>
      <c r="I863" s="16"/>
      <c r="J863" s="16"/>
      <c r="K863" s="16"/>
      <c r="L863" s="16"/>
      <c r="M863" s="19"/>
      <c r="N863" s="25"/>
      <c r="P863" s="159">
        <f>$G863+$H863+$L863+IF(ISBLANK($E863),0,$F863*VLOOKUP($E863,'INFO_Recyclable materials'!$F$6:$G$10,2,0))</f>
        <v>0</v>
      </c>
      <c r="Q863" s="165">
        <f t="shared" si="14"/>
        <v>0</v>
      </c>
    </row>
    <row r="864" spans="2:17" x14ac:dyDescent="0.35">
      <c r="B864" s="4"/>
      <c r="C864" s="4"/>
      <c r="D864" s="10"/>
      <c r="E864" s="10"/>
      <c r="F864" s="10"/>
      <c r="G864" s="16"/>
      <c r="H864" s="16"/>
      <c r="I864" s="16"/>
      <c r="J864" s="16"/>
      <c r="K864" s="16"/>
      <c r="L864" s="16"/>
      <c r="M864" s="19"/>
      <c r="N864" s="25"/>
      <c r="P864" s="159">
        <f>$G864+$H864+$L864+IF(ISBLANK($E864),0,$F864*VLOOKUP($E864,'INFO_Recyclable materials'!$F$6:$G$10,2,0))</f>
        <v>0</v>
      </c>
      <c r="Q864" s="165">
        <f t="shared" si="14"/>
        <v>0</v>
      </c>
    </row>
    <row r="865" spans="2:17" x14ac:dyDescent="0.35">
      <c r="B865" s="4"/>
      <c r="C865" s="4"/>
      <c r="D865" s="10"/>
      <c r="E865" s="10"/>
      <c r="F865" s="10"/>
      <c r="G865" s="16"/>
      <c r="H865" s="16"/>
      <c r="I865" s="16"/>
      <c r="J865" s="16"/>
      <c r="K865" s="16"/>
      <c r="L865" s="16"/>
      <c r="M865" s="19"/>
      <c r="N865" s="25"/>
      <c r="P865" s="159">
        <f>$G865+$H865+$L865+IF(ISBLANK($E865),0,$F865*VLOOKUP($E865,'INFO_Recyclable materials'!$F$6:$G$10,2,0))</f>
        <v>0</v>
      </c>
      <c r="Q865" s="165">
        <f t="shared" si="14"/>
        <v>0</v>
      </c>
    </row>
    <row r="866" spans="2:17" x14ac:dyDescent="0.35">
      <c r="B866" s="4"/>
      <c r="C866" s="4"/>
      <c r="D866" s="10"/>
      <c r="E866" s="10"/>
      <c r="F866" s="10"/>
      <c r="G866" s="16"/>
      <c r="H866" s="16"/>
      <c r="I866" s="16"/>
      <c r="J866" s="16"/>
      <c r="K866" s="16"/>
      <c r="L866" s="16"/>
      <c r="M866" s="19"/>
      <c r="N866" s="25"/>
      <c r="P866" s="159">
        <f>$G866+$H866+$L866+IF(ISBLANK($E866),0,$F866*VLOOKUP($E866,'INFO_Recyclable materials'!$F$6:$G$10,2,0))</f>
        <v>0</v>
      </c>
      <c r="Q866" s="165">
        <f t="shared" si="14"/>
        <v>0</v>
      </c>
    </row>
    <row r="867" spans="2:17" x14ac:dyDescent="0.35">
      <c r="B867" s="4"/>
      <c r="C867" s="4"/>
      <c r="D867" s="10"/>
      <c r="E867" s="10"/>
      <c r="F867" s="10"/>
      <c r="G867" s="16"/>
      <c r="H867" s="16"/>
      <c r="I867" s="16"/>
      <c r="J867" s="16"/>
      <c r="K867" s="16"/>
      <c r="L867" s="16"/>
      <c r="M867" s="19"/>
      <c r="N867" s="25"/>
      <c r="P867" s="159">
        <f>$G867+$H867+$L867+IF(ISBLANK($E867),0,$F867*VLOOKUP($E867,'INFO_Recyclable materials'!$F$6:$G$10,2,0))</f>
        <v>0</v>
      </c>
      <c r="Q867" s="165">
        <f t="shared" si="14"/>
        <v>0</v>
      </c>
    </row>
    <row r="868" spans="2:17" x14ac:dyDescent="0.35">
      <c r="B868" s="4"/>
      <c r="C868" s="4"/>
      <c r="D868" s="10"/>
      <c r="E868" s="10"/>
      <c r="F868" s="10"/>
      <c r="G868" s="16"/>
      <c r="H868" s="16"/>
      <c r="I868" s="16"/>
      <c r="J868" s="16"/>
      <c r="K868" s="16"/>
      <c r="L868" s="16"/>
      <c r="M868" s="19"/>
      <c r="N868" s="25"/>
      <c r="P868" s="159">
        <f>$G868+$H868+$L868+IF(ISBLANK($E868),0,$F868*VLOOKUP($E868,'INFO_Recyclable materials'!$F$6:$G$10,2,0))</f>
        <v>0</v>
      </c>
      <c r="Q868" s="165">
        <f t="shared" si="14"/>
        <v>0</v>
      </c>
    </row>
    <row r="869" spans="2:17" x14ac:dyDescent="0.35">
      <c r="B869" s="4"/>
      <c r="C869" s="4"/>
      <c r="D869" s="10"/>
      <c r="E869" s="10"/>
      <c r="F869" s="10"/>
      <c r="G869" s="16"/>
      <c r="H869" s="16"/>
      <c r="I869" s="16"/>
      <c r="J869" s="16"/>
      <c r="K869" s="16"/>
      <c r="L869" s="16"/>
      <c r="M869" s="19"/>
      <c r="N869" s="25"/>
      <c r="P869" s="159">
        <f>$G869+$H869+$L869+IF(ISBLANK($E869),0,$F869*VLOOKUP($E869,'INFO_Recyclable materials'!$F$6:$G$10,2,0))</f>
        <v>0</v>
      </c>
      <c r="Q869" s="165">
        <f t="shared" si="14"/>
        <v>0</v>
      </c>
    </row>
    <row r="870" spans="2:17" x14ac:dyDescent="0.35">
      <c r="B870" s="4"/>
      <c r="C870" s="4"/>
      <c r="D870" s="10"/>
      <c r="E870" s="10"/>
      <c r="F870" s="10"/>
      <c r="G870" s="16"/>
      <c r="H870" s="16"/>
      <c r="I870" s="16"/>
      <c r="J870" s="16"/>
      <c r="K870" s="16"/>
      <c r="L870" s="16"/>
      <c r="M870" s="19"/>
      <c r="N870" s="25"/>
      <c r="P870" s="159">
        <f>$G870+$H870+$L870+IF(ISBLANK($E870),0,$F870*VLOOKUP($E870,'INFO_Recyclable materials'!$F$6:$G$10,2,0))</f>
        <v>0</v>
      </c>
      <c r="Q870" s="165">
        <f t="shared" si="14"/>
        <v>0</v>
      </c>
    </row>
    <row r="871" spans="2:17" x14ac:dyDescent="0.35">
      <c r="B871" s="4"/>
      <c r="C871" s="4"/>
      <c r="D871" s="10"/>
      <c r="E871" s="10"/>
      <c r="F871" s="10"/>
      <c r="G871" s="16"/>
      <c r="H871" s="16"/>
      <c r="I871" s="16"/>
      <c r="J871" s="16"/>
      <c r="K871" s="16"/>
      <c r="L871" s="16"/>
      <c r="M871" s="19"/>
      <c r="N871" s="25"/>
      <c r="P871" s="159">
        <f>$G871+$H871+$L871+IF(ISBLANK($E871),0,$F871*VLOOKUP($E871,'INFO_Recyclable materials'!$F$6:$G$10,2,0))</f>
        <v>0</v>
      </c>
      <c r="Q871" s="165">
        <f t="shared" si="14"/>
        <v>0</v>
      </c>
    </row>
    <row r="872" spans="2:17" x14ac:dyDescent="0.35">
      <c r="B872" s="4"/>
      <c r="C872" s="4"/>
      <c r="D872" s="10"/>
      <c r="E872" s="10"/>
      <c r="F872" s="10"/>
      <c r="G872" s="16"/>
      <c r="H872" s="16"/>
      <c r="I872" s="16"/>
      <c r="J872" s="16"/>
      <c r="K872" s="16"/>
      <c r="L872" s="16"/>
      <c r="M872" s="19"/>
      <c r="N872" s="25"/>
      <c r="P872" s="159">
        <f>$G872+$H872+$L872+IF(ISBLANK($E872),0,$F872*VLOOKUP($E872,'INFO_Recyclable materials'!$F$6:$G$10,2,0))</f>
        <v>0</v>
      </c>
      <c r="Q872" s="165">
        <f t="shared" si="14"/>
        <v>0</v>
      </c>
    </row>
    <row r="873" spans="2:17" x14ac:dyDescent="0.35">
      <c r="B873" s="4"/>
      <c r="C873" s="4"/>
      <c r="D873" s="10"/>
      <c r="E873" s="10"/>
      <c r="F873" s="10"/>
      <c r="G873" s="16"/>
      <c r="H873" s="16"/>
      <c r="I873" s="16"/>
      <c r="J873" s="16"/>
      <c r="K873" s="16"/>
      <c r="L873" s="16"/>
      <c r="M873" s="19"/>
      <c r="N873" s="25"/>
      <c r="P873" s="159">
        <f>$G873+$H873+$L873+IF(ISBLANK($E873),0,$F873*VLOOKUP($E873,'INFO_Recyclable materials'!$F$6:$G$10,2,0))</f>
        <v>0</v>
      </c>
      <c r="Q873" s="165">
        <f t="shared" si="14"/>
        <v>0</v>
      </c>
    </row>
    <row r="874" spans="2:17" x14ac:dyDescent="0.35">
      <c r="B874" s="4"/>
      <c r="C874" s="4"/>
      <c r="D874" s="10"/>
      <c r="E874" s="10"/>
      <c r="F874" s="10"/>
      <c r="G874" s="16"/>
      <c r="H874" s="16"/>
      <c r="I874" s="16"/>
      <c r="J874" s="16"/>
      <c r="K874" s="16"/>
      <c r="L874" s="16"/>
      <c r="M874" s="19"/>
      <c r="N874" s="25"/>
      <c r="P874" s="159">
        <f>$G874+$H874+$L874+IF(ISBLANK($E874),0,$F874*VLOOKUP($E874,'INFO_Recyclable materials'!$F$6:$G$10,2,0))</f>
        <v>0</v>
      </c>
      <c r="Q874" s="165">
        <f t="shared" si="14"/>
        <v>0</v>
      </c>
    </row>
    <row r="875" spans="2:17" x14ac:dyDescent="0.35">
      <c r="B875" s="4"/>
      <c r="C875" s="4"/>
      <c r="D875" s="10"/>
      <c r="E875" s="10"/>
      <c r="F875" s="10"/>
      <c r="G875" s="16"/>
      <c r="H875" s="16"/>
      <c r="I875" s="16"/>
      <c r="J875" s="16"/>
      <c r="K875" s="16"/>
      <c r="L875" s="16"/>
      <c r="M875" s="19"/>
      <c r="N875" s="25"/>
      <c r="P875" s="159">
        <f>$G875+$H875+$L875+IF(ISBLANK($E875),0,$F875*VLOOKUP($E875,'INFO_Recyclable materials'!$F$6:$G$10,2,0))</f>
        <v>0</v>
      </c>
      <c r="Q875" s="165">
        <f t="shared" si="14"/>
        <v>0</v>
      </c>
    </row>
    <row r="876" spans="2:17" x14ac:dyDescent="0.35">
      <c r="B876" s="4"/>
      <c r="C876" s="4"/>
      <c r="D876" s="10"/>
      <c r="E876" s="10"/>
      <c r="F876" s="10"/>
      <c r="G876" s="16"/>
      <c r="H876" s="16"/>
      <c r="I876" s="16"/>
      <c r="J876" s="16"/>
      <c r="K876" s="16"/>
      <c r="L876" s="16"/>
      <c r="M876" s="19"/>
      <c r="N876" s="25"/>
      <c r="P876" s="159">
        <f>$G876+$H876+$L876+IF(ISBLANK($E876),0,$F876*VLOOKUP($E876,'INFO_Recyclable materials'!$F$6:$G$10,2,0))</f>
        <v>0</v>
      </c>
      <c r="Q876" s="165">
        <f t="shared" si="14"/>
        <v>0</v>
      </c>
    </row>
    <row r="877" spans="2:17" x14ac:dyDescent="0.35">
      <c r="B877" s="4"/>
      <c r="C877" s="4"/>
      <c r="D877" s="10"/>
      <c r="E877" s="10"/>
      <c r="F877" s="10"/>
      <c r="G877" s="16"/>
      <c r="H877" s="16"/>
      <c r="I877" s="16"/>
      <c r="J877" s="16"/>
      <c r="K877" s="16"/>
      <c r="L877" s="16"/>
      <c r="M877" s="19"/>
      <c r="N877" s="25"/>
      <c r="P877" s="159">
        <f>$G877+$H877+$L877+IF(ISBLANK($E877),0,$F877*VLOOKUP($E877,'INFO_Recyclable materials'!$F$6:$G$10,2,0))</f>
        <v>0</v>
      </c>
      <c r="Q877" s="165">
        <f t="shared" si="14"/>
        <v>0</v>
      </c>
    </row>
    <row r="878" spans="2:17" x14ac:dyDescent="0.35">
      <c r="B878" s="4"/>
      <c r="C878" s="4"/>
      <c r="D878" s="10"/>
      <c r="E878" s="10"/>
      <c r="F878" s="10"/>
      <c r="G878" s="16"/>
      <c r="H878" s="16"/>
      <c r="I878" s="16"/>
      <c r="J878" s="16"/>
      <c r="K878" s="16"/>
      <c r="L878" s="16"/>
      <c r="M878" s="19"/>
      <c r="N878" s="25"/>
      <c r="P878" s="159">
        <f>$G878+$H878+$L878+IF(ISBLANK($E878),0,$F878*VLOOKUP($E878,'INFO_Recyclable materials'!$F$6:$G$10,2,0))</f>
        <v>0</v>
      </c>
      <c r="Q878" s="165">
        <f t="shared" si="14"/>
        <v>0</v>
      </c>
    </row>
    <row r="879" spans="2:17" x14ac:dyDescent="0.35">
      <c r="B879" s="4"/>
      <c r="C879" s="4"/>
      <c r="D879" s="10"/>
      <c r="E879" s="10"/>
      <c r="F879" s="10"/>
      <c r="G879" s="16"/>
      <c r="H879" s="16"/>
      <c r="I879" s="16"/>
      <c r="J879" s="16"/>
      <c r="K879" s="16"/>
      <c r="L879" s="16"/>
      <c r="M879" s="19"/>
      <c r="N879" s="25"/>
      <c r="P879" s="159">
        <f>$G879+$H879+$L879+IF(ISBLANK($E879),0,$F879*VLOOKUP($E879,'INFO_Recyclable materials'!$F$6:$G$10,2,0))</f>
        <v>0</v>
      </c>
      <c r="Q879" s="165">
        <f t="shared" si="14"/>
        <v>0</v>
      </c>
    </row>
    <row r="880" spans="2:17" x14ac:dyDescent="0.35">
      <c r="B880" s="4"/>
      <c r="C880" s="4"/>
      <c r="D880" s="10"/>
      <c r="E880" s="10"/>
      <c r="F880" s="10"/>
      <c r="G880" s="16"/>
      <c r="H880" s="16"/>
      <c r="I880" s="16"/>
      <c r="J880" s="16"/>
      <c r="K880" s="16"/>
      <c r="L880" s="16"/>
      <c r="M880" s="19"/>
      <c r="N880" s="25"/>
      <c r="P880" s="159">
        <f>$G880+$H880+$L880+IF(ISBLANK($E880),0,$F880*VLOOKUP($E880,'INFO_Recyclable materials'!$F$6:$G$10,2,0))</f>
        <v>0</v>
      </c>
      <c r="Q880" s="165">
        <f t="shared" si="14"/>
        <v>0</v>
      </c>
    </row>
    <row r="881" spans="2:17" x14ac:dyDescent="0.35">
      <c r="B881" s="4"/>
      <c r="C881" s="4"/>
      <c r="D881" s="10"/>
      <c r="E881" s="10"/>
      <c r="F881" s="10"/>
      <c r="G881" s="16"/>
      <c r="H881" s="16"/>
      <c r="I881" s="16"/>
      <c r="J881" s="16"/>
      <c r="K881" s="16"/>
      <c r="L881" s="16"/>
      <c r="M881" s="19"/>
      <c r="N881" s="25"/>
      <c r="P881" s="159">
        <f>$G881+$H881+$L881+IF(ISBLANK($E881),0,$F881*VLOOKUP($E881,'INFO_Recyclable materials'!$F$6:$G$10,2,0))</f>
        <v>0</v>
      </c>
      <c r="Q881" s="165">
        <f t="shared" si="14"/>
        <v>0</v>
      </c>
    </row>
    <row r="882" spans="2:17" x14ac:dyDescent="0.35">
      <c r="B882" s="4"/>
      <c r="C882" s="4"/>
      <c r="D882" s="10"/>
      <c r="E882" s="10"/>
      <c r="F882" s="10"/>
      <c r="G882" s="16"/>
      <c r="H882" s="16"/>
      <c r="I882" s="16"/>
      <c r="J882" s="16"/>
      <c r="K882" s="16"/>
      <c r="L882" s="16"/>
      <c r="M882" s="19"/>
      <c r="N882" s="25"/>
      <c r="P882" s="159">
        <f>$G882+$H882+$L882+IF(ISBLANK($E882),0,$F882*VLOOKUP($E882,'INFO_Recyclable materials'!$F$6:$G$10,2,0))</f>
        <v>0</v>
      </c>
      <c r="Q882" s="165">
        <f t="shared" si="14"/>
        <v>0</v>
      </c>
    </row>
    <row r="883" spans="2:17" x14ac:dyDescent="0.35">
      <c r="B883" s="4"/>
      <c r="C883" s="4"/>
      <c r="D883" s="10"/>
      <c r="E883" s="10"/>
      <c r="F883" s="10"/>
      <c r="G883" s="16"/>
      <c r="H883" s="16"/>
      <c r="I883" s="16"/>
      <c r="J883" s="16"/>
      <c r="K883" s="16"/>
      <c r="L883" s="16"/>
      <c r="M883" s="19"/>
      <c r="N883" s="25"/>
      <c r="P883" s="159">
        <f>$G883+$H883+$L883+IF(ISBLANK($E883),0,$F883*VLOOKUP($E883,'INFO_Recyclable materials'!$F$6:$G$10,2,0))</f>
        <v>0</v>
      </c>
      <c r="Q883" s="165">
        <f t="shared" si="14"/>
        <v>0</v>
      </c>
    </row>
    <row r="884" spans="2:17" x14ac:dyDescent="0.35">
      <c r="B884" s="4"/>
      <c r="C884" s="4"/>
      <c r="D884" s="10"/>
      <c r="E884" s="10"/>
      <c r="F884" s="10"/>
      <c r="G884" s="16"/>
      <c r="H884" s="16"/>
      <c r="I884" s="16"/>
      <c r="J884" s="16"/>
      <c r="K884" s="16"/>
      <c r="L884" s="16"/>
      <c r="M884" s="19"/>
      <c r="N884" s="25"/>
      <c r="P884" s="159">
        <f>$G884+$H884+$L884+IF(ISBLANK($E884),0,$F884*VLOOKUP($E884,'INFO_Recyclable materials'!$F$6:$G$10,2,0))</f>
        <v>0</v>
      </c>
      <c r="Q884" s="165">
        <f t="shared" si="14"/>
        <v>0</v>
      </c>
    </row>
    <row r="885" spans="2:17" x14ac:dyDescent="0.35">
      <c r="B885" s="4"/>
      <c r="C885" s="4"/>
      <c r="D885" s="10"/>
      <c r="E885" s="10"/>
      <c r="F885" s="10"/>
      <c r="G885" s="16"/>
      <c r="H885" s="16"/>
      <c r="I885" s="16"/>
      <c r="J885" s="16"/>
      <c r="K885" s="16"/>
      <c r="L885" s="16"/>
      <c r="M885" s="19"/>
      <c r="N885" s="25"/>
      <c r="P885" s="159">
        <f>$G885+$H885+$L885+IF(ISBLANK($E885),0,$F885*VLOOKUP($E885,'INFO_Recyclable materials'!$F$6:$G$10,2,0))</f>
        <v>0</v>
      </c>
      <c r="Q885" s="165">
        <f t="shared" si="14"/>
        <v>0</v>
      </c>
    </row>
    <row r="886" spans="2:17" x14ac:dyDescent="0.35">
      <c r="B886" s="4"/>
      <c r="C886" s="4"/>
      <c r="D886" s="10"/>
      <c r="E886" s="10"/>
      <c r="F886" s="10"/>
      <c r="G886" s="16"/>
      <c r="H886" s="16"/>
      <c r="I886" s="16"/>
      <c r="J886" s="16"/>
      <c r="K886" s="16"/>
      <c r="L886" s="16"/>
      <c r="M886" s="19"/>
      <c r="N886" s="25"/>
      <c r="P886" s="159">
        <f>$G886+$H886+$L886+IF(ISBLANK($E886),0,$F886*VLOOKUP($E886,'INFO_Recyclable materials'!$F$6:$G$10,2,0))</f>
        <v>0</v>
      </c>
      <c r="Q886" s="165">
        <f t="shared" si="14"/>
        <v>0</v>
      </c>
    </row>
    <row r="887" spans="2:17" x14ac:dyDescent="0.35">
      <c r="B887" s="4"/>
      <c r="C887" s="4"/>
      <c r="D887" s="10"/>
      <c r="E887" s="10"/>
      <c r="F887" s="10"/>
      <c r="G887" s="16"/>
      <c r="H887" s="16"/>
      <c r="I887" s="16"/>
      <c r="J887" s="16"/>
      <c r="K887" s="16"/>
      <c r="L887" s="16"/>
      <c r="M887" s="19"/>
      <c r="N887" s="25"/>
      <c r="P887" s="159">
        <f>$G887+$H887+$L887+IF(ISBLANK($E887),0,$F887*VLOOKUP($E887,'INFO_Recyclable materials'!$F$6:$G$10,2,0))</f>
        <v>0</v>
      </c>
      <c r="Q887" s="165">
        <f t="shared" si="14"/>
        <v>0</v>
      </c>
    </row>
    <row r="888" spans="2:17" x14ac:dyDescent="0.35">
      <c r="B888" s="4"/>
      <c r="C888" s="4"/>
      <c r="D888" s="10"/>
      <c r="E888" s="10"/>
      <c r="F888" s="10"/>
      <c r="G888" s="16"/>
      <c r="H888" s="16"/>
      <c r="I888" s="16"/>
      <c r="J888" s="16"/>
      <c r="K888" s="16"/>
      <c r="L888" s="16"/>
      <c r="M888" s="19"/>
      <c r="N888" s="25"/>
      <c r="P888" s="159">
        <f>$G888+$H888+$L888+IF(ISBLANK($E888),0,$F888*VLOOKUP($E888,'INFO_Recyclable materials'!$F$6:$G$10,2,0))</f>
        <v>0</v>
      </c>
      <c r="Q888" s="165">
        <f t="shared" si="14"/>
        <v>0</v>
      </c>
    </row>
    <row r="889" spans="2:17" x14ac:dyDescent="0.35">
      <c r="B889" s="4"/>
      <c r="C889" s="4"/>
      <c r="D889" s="10"/>
      <c r="E889" s="10"/>
      <c r="F889" s="10"/>
      <c r="G889" s="16"/>
      <c r="H889" s="16"/>
      <c r="I889" s="16"/>
      <c r="J889" s="16"/>
      <c r="K889" s="16"/>
      <c r="L889" s="16"/>
      <c r="M889" s="19"/>
      <c r="N889" s="25"/>
      <c r="P889" s="159">
        <f>$G889+$H889+$L889+IF(ISBLANK($E889),0,$F889*VLOOKUP($E889,'INFO_Recyclable materials'!$F$6:$G$10,2,0))</f>
        <v>0</v>
      </c>
      <c r="Q889" s="165">
        <f t="shared" si="14"/>
        <v>0</v>
      </c>
    </row>
    <row r="890" spans="2:17" x14ac:dyDescent="0.35">
      <c r="B890" s="4"/>
      <c r="C890" s="4"/>
      <c r="D890" s="10"/>
      <c r="E890" s="10"/>
      <c r="F890" s="10"/>
      <c r="G890" s="16"/>
      <c r="H890" s="16"/>
      <c r="I890" s="16"/>
      <c r="J890" s="16"/>
      <c r="K890" s="16"/>
      <c r="L890" s="16"/>
      <c r="M890" s="19"/>
      <c r="N890" s="25"/>
      <c r="P890" s="159">
        <f>$G890+$H890+$L890+IF(ISBLANK($E890),0,$F890*VLOOKUP($E890,'INFO_Recyclable materials'!$F$6:$G$10,2,0))</f>
        <v>0</v>
      </c>
      <c r="Q890" s="165">
        <f t="shared" si="14"/>
        <v>0</v>
      </c>
    </row>
    <row r="891" spans="2:17" x14ac:dyDescent="0.35">
      <c r="B891" s="4"/>
      <c r="C891" s="4"/>
      <c r="D891" s="10"/>
      <c r="E891" s="10"/>
      <c r="F891" s="10"/>
      <c r="G891" s="16"/>
      <c r="H891" s="16"/>
      <c r="I891" s="16"/>
      <c r="J891" s="16"/>
      <c r="K891" s="16"/>
      <c r="L891" s="16"/>
      <c r="M891" s="19"/>
      <c r="N891" s="25"/>
      <c r="P891" s="159">
        <f>$G891+$H891+$L891+IF(ISBLANK($E891),0,$F891*VLOOKUP($E891,'INFO_Recyclable materials'!$F$6:$G$10,2,0))</f>
        <v>0</v>
      </c>
      <c r="Q891" s="165">
        <f t="shared" si="14"/>
        <v>0</v>
      </c>
    </row>
    <row r="892" spans="2:17" x14ac:dyDescent="0.35">
      <c r="B892" s="4"/>
      <c r="C892" s="4"/>
      <c r="D892" s="10"/>
      <c r="E892" s="10"/>
      <c r="F892" s="10"/>
      <c r="G892" s="16"/>
      <c r="H892" s="16"/>
      <c r="I892" s="16"/>
      <c r="J892" s="16"/>
      <c r="K892" s="16"/>
      <c r="L892" s="16"/>
      <c r="M892" s="19"/>
      <c r="N892" s="25"/>
      <c r="P892" s="159">
        <f>$G892+$H892+$L892+IF(ISBLANK($E892),0,$F892*VLOOKUP($E892,'INFO_Recyclable materials'!$F$6:$G$10,2,0))</f>
        <v>0</v>
      </c>
      <c r="Q892" s="165">
        <f t="shared" si="14"/>
        <v>0</v>
      </c>
    </row>
    <row r="893" spans="2:17" x14ac:dyDescent="0.35">
      <c r="B893" s="4"/>
      <c r="C893" s="4"/>
      <c r="D893" s="10"/>
      <c r="E893" s="10"/>
      <c r="F893" s="10"/>
      <c r="G893" s="16"/>
      <c r="H893" s="16"/>
      <c r="I893" s="16"/>
      <c r="J893" s="16"/>
      <c r="K893" s="16"/>
      <c r="L893" s="16"/>
      <c r="M893" s="19"/>
      <c r="N893" s="25"/>
      <c r="P893" s="159">
        <f>$G893+$H893+$L893+IF(ISBLANK($E893),0,$F893*VLOOKUP($E893,'INFO_Recyclable materials'!$F$6:$G$10,2,0))</f>
        <v>0</v>
      </c>
      <c r="Q893" s="165">
        <f t="shared" si="14"/>
        <v>0</v>
      </c>
    </row>
    <row r="894" spans="2:17" x14ac:dyDescent="0.35">
      <c r="B894" s="4"/>
      <c r="C894" s="4"/>
      <c r="D894" s="10"/>
      <c r="E894" s="10"/>
      <c r="F894" s="10"/>
      <c r="G894" s="16"/>
      <c r="H894" s="16"/>
      <c r="I894" s="16"/>
      <c r="J894" s="16"/>
      <c r="K894" s="16"/>
      <c r="L894" s="16"/>
      <c r="M894" s="19"/>
      <c r="N894" s="25"/>
      <c r="P894" s="159">
        <f>$G894+$H894+$L894+IF(ISBLANK($E894),0,$F894*VLOOKUP($E894,'INFO_Recyclable materials'!$F$6:$G$10,2,0))</f>
        <v>0</v>
      </c>
      <c r="Q894" s="165">
        <f t="shared" si="14"/>
        <v>0</v>
      </c>
    </row>
    <row r="895" spans="2:17" x14ac:dyDescent="0.35">
      <c r="B895" s="4"/>
      <c r="C895" s="4"/>
      <c r="D895" s="10"/>
      <c r="E895" s="10"/>
      <c r="F895" s="10"/>
      <c r="G895" s="16"/>
      <c r="H895" s="16"/>
      <c r="I895" s="16"/>
      <c r="J895" s="16"/>
      <c r="K895" s="16"/>
      <c r="L895" s="16"/>
      <c r="M895" s="19"/>
      <c r="N895" s="25"/>
      <c r="P895" s="159">
        <f>$G895+$H895+$L895+IF(ISBLANK($E895),0,$F895*VLOOKUP($E895,'INFO_Recyclable materials'!$F$6:$G$10,2,0))</f>
        <v>0</v>
      </c>
      <c r="Q895" s="165">
        <f t="shared" si="14"/>
        <v>0</v>
      </c>
    </row>
    <row r="896" spans="2:17" x14ac:dyDescent="0.35">
      <c r="B896" s="4"/>
      <c r="C896" s="4"/>
      <c r="D896" s="10"/>
      <c r="E896" s="10"/>
      <c r="F896" s="10"/>
      <c r="G896" s="16"/>
      <c r="H896" s="16"/>
      <c r="I896" s="16"/>
      <c r="J896" s="16"/>
      <c r="K896" s="16"/>
      <c r="L896" s="16"/>
      <c r="M896" s="19"/>
      <c r="N896" s="25"/>
      <c r="P896" s="159">
        <f>$G896+$H896+$L896+IF(ISBLANK($E896),0,$F896*VLOOKUP($E896,'INFO_Recyclable materials'!$F$6:$G$10,2,0))</f>
        <v>0</v>
      </c>
      <c r="Q896" s="165">
        <f t="shared" si="14"/>
        <v>0</v>
      </c>
    </row>
    <row r="897" spans="2:17" x14ac:dyDescent="0.35">
      <c r="B897" s="4"/>
      <c r="C897" s="4"/>
      <c r="D897" s="10"/>
      <c r="E897" s="10"/>
      <c r="F897" s="10"/>
      <c r="G897" s="16"/>
      <c r="H897" s="16"/>
      <c r="I897" s="16"/>
      <c r="J897" s="16"/>
      <c r="K897" s="16"/>
      <c r="L897" s="16"/>
      <c r="M897" s="19"/>
      <c r="N897" s="25"/>
      <c r="P897" s="159">
        <f>$G897+$H897+$L897+IF(ISBLANK($E897),0,$F897*VLOOKUP($E897,'INFO_Recyclable materials'!$F$6:$G$10,2,0))</f>
        <v>0</v>
      </c>
      <c r="Q897" s="165">
        <f t="shared" si="14"/>
        <v>0</v>
      </c>
    </row>
    <row r="898" spans="2:17" x14ac:dyDescent="0.35">
      <c r="B898" s="4"/>
      <c r="C898" s="4"/>
      <c r="D898" s="10"/>
      <c r="E898" s="10"/>
      <c r="F898" s="10"/>
      <c r="G898" s="16"/>
      <c r="H898" s="16"/>
      <c r="I898" s="16"/>
      <c r="J898" s="16"/>
      <c r="K898" s="16"/>
      <c r="L898" s="16"/>
      <c r="M898" s="19"/>
      <c r="N898" s="25"/>
      <c r="P898" s="159">
        <f>$G898+$H898+$L898+IF(ISBLANK($E898),0,$F898*VLOOKUP($E898,'INFO_Recyclable materials'!$F$6:$G$10,2,0))</f>
        <v>0</v>
      </c>
      <c r="Q898" s="165">
        <f t="shared" si="14"/>
        <v>0</v>
      </c>
    </row>
    <row r="899" spans="2:17" x14ac:dyDescent="0.35">
      <c r="B899" s="4"/>
      <c r="C899" s="4"/>
      <c r="D899" s="10"/>
      <c r="E899" s="10"/>
      <c r="F899" s="10"/>
      <c r="G899" s="16"/>
      <c r="H899" s="16"/>
      <c r="I899" s="16"/>
      <c r="J899" s="16"/>
      <c r="K899" s="16"/>
      <c r="L899" s="16"/>
      <c r="M899" s="19"/>
      <c r="N899" s="25"/>
      <c r="P899" s="159">
        <f>$G899+$H899+$L899+IF(ISBLANK($E899),0,$F899*VLOOKUP($E899,'INFO_Recyclable materials'!$F$6:$G$10,2,0))</f>
        <v>0</v>
      </c>
      <c r="Q899" s="165">
        <f t="shared" si="14"/>
        <v>0</v>
      </c>
    </row>
    <row r="900" spans="2:17" x14ac:dyDescent="0.35">
      <c r="B900" s="4"/>
      <c r="C900" s="4"/>
      <c r="D900" s="10"/>
      <c r="E900" s="10"/>
      <c r="F900" s="10"/>
      <c r="G900" s="16"/>
      <c r="H900" s="16"/>
      <c r="I900" s="16"/>
      <c r="J900" s="16"/>
      <c r="K900" s="16"/>
      <c r="L900" s="16"/>
      <c r="M900" s="19"/>
      <c r="N900" s="25"/>
      <c r="P900" s="159">
        <f>$G900+$H900+$L900+IF(ISBLANK($E900),0,$F900*VLOOKUP($E900,'INFO_Recyclable materials'!$F$6:$G$10,2,0))</f>
        <v>0</v>
      </c>
      <c r="Q900" s="165">
        <f t="shared" si="14"/>
        <v>0</v>
      </c>
    </row>
    <row r="901" spans="2:17" x14ac:dyDescent="0.35">
      <c r="B901" s="4"/>
      <c r="C901" s="4"/>
      <c r="D901" s="10"/>
      <c r="E901" s="10"/>
      <c r="F901" s="10"/>
      <c r="G901" s="16"/>
      <c r="H901" s="16"/>
      <c r="I901" s="16"/>
      <c r="J901" s="16"/>
      <c r="K901" s="16"/>
      <c r="L901" s="16"/>
      <c r="M901" s="19"/>
      <c r="N901" s="25"/>
      <c r="P901" s="159">
        <f>$G901+$H901+$L901+IF(ISBLANK($E901),0,$F901*VLOOKUP($E901,'INFO_Recyclable materials'!$F$6:$G$10,2,0))</f>
        <v>0</v>
      </c>
      <c r="Q901" s="165">
        <f t="shared" si="14"/>
        <v>0</v>
      </c>
    </row>
    <row r="902" spans="2:17" x14ac:dyDescent="0.35">
      <c r="B902" s="4"/>
      <c r="C902" s="4"/>
      <c r="D902" s="10"/>
      <c r="E902" s="10"/>
      <c r="F902" s="10"/>
      <c r="G902" s="16"/>
      <c r="H902" s="16"/>
      <c r="I902" s="16"/>
      <c r="J902" s="16"/>
      <c r="K902" s="16"/>
      <c r="L902" s="16"/>
      <c r="M902" s="19"/>
      <c r="N902" s="25"/>
      <c r="P902" s="159">
        <f>$G902+$H902+$L902+IF(ISBLANK($E902),0,$F902*VLOOKUP($E902,'INFO_Recyclable materials'!$F$6:$G$10,2,0))</f>
        <v>0</v>
      </c>
      <c r="Q902" s="165">
        <f t="shared" si="14"/>
        <v>0</v>
      </c>
    </row>
    <row r="903" spans="2:17" x14ac:dyDescent="0.35">
      <c r="B903" s="4"/>
      <c r="C903" s="4"/>
      <c r="D903" s="10"/>
      <c r="E903" s="10"/>
      <c r="F903" s="10"/>
      <c r="G903" s="16"/>
      <c r="H903" s="16"/>
      <c r="I903" s="16"/>
      <c r="J903" s="16"/>
      <c r="K903" s="16"/>
      <c r="L903" s="16"/>
      <c r="M903" s="19"/>
      <c r="N903" s="25"/>
      <c r="P903" s="159">
        <f>$G903+$H903+$L903+IF(ISBLANK($E903),0,$F903*VLOOKUP($E903,'INFO_Recyclable materials'!$F$6:$G$10,2,0))</f>
        <v>0</v>
      </c>
      <c r="Q903" s="165">
        <f t="shared" si="14"/>
        <v>0</v>
      </c>
    </row>
    <row r="904" spans="2:17" x14ac:dyDescent="0.35">
      <c r="B904" s="4"/>
      <c r="C904" s="4"/>
      <c r="D904" s="10"/>
      <c r="E904" s="10"/>
      <c r="F904" s="10"/>
      <c r="G904" s="16"/>
      <c r="H904" s="16"/>
      <c r="I904" s="16"/>
      <c r="J904" s="16"/>
      <c r="K904" s="16"/>
      <c r="L904" s="16"/>
      <c r="M904" s="19"/>
      <c r="N904" s="25"/>
      <c r="P904" s="159">
        <f>$G904+$H904+$L904+IF(ISBLANK($E904),0,$F904*VLOOKUP($E904,'INFO_Recyclable materials'!$F$6:$G$10,2,0))</f>
        <v>0</v>
      </c>
      <c r="Q904" s="165">
        <f t="shared" si="14"/>
        <v>0</v>
      </c>
    </row>
    <row r="905" spans="2:17" x14ac:dyDescent="0.35">
      <c r="B905" s="4"/>
      <c r="C905" s="4"/>
      <c r="D905" s="10"/>
      <c r="E905" s="10"/>
      <c r="F905" s="10"/>
      <c r="G905" s="16"/>
      <c r="H905" s="16"/>
      <c r="I905" s="16"/>
      <c r="J905" s="16"/>
      <c r="K905" s="16"/>
      <c r="L905" s="16"/>
      <c r="M905" s="19"/>
      <c r="N905" s="25"/>
      <c r="P905" s="159">
        <f>$G905+$H905+$L905+IF(ISBLANK($E905),0,$F905*VLOOKUP($E905,'INFO_Recyclable materials'!$F$6:$G$10,2,0))</f>
        <v>0</v>
      </c>
      <c r="Q905" s="165">
        <f t="shared" si="14"/>
        <v>0</v>
      </c>
    </row>
    <row r="906" spans="2:17" x14ac:dyDescent="0.35">
      <c r="B906" s="4"/>
      <c r="C906" s="4"/>
      <c r="D906" s="10"/>
      <c r="E906" s="10"/>
      <c r="F906" s="10"/>
      <c r="G906" s="16"/>
      <c r="H906" s="16"/>
      <c r="I906" s="16"/>
      <c r="J906" s="16"/>
      <c r="K906" s="16"/>
      <c r="L906" s="16"/>
      <c r="M906" s="19"/>
      <c r="N906" s="25"/>
      <c r="P906" s="159">
        <f>$G906+$H906+$L906+IF(ISBLANK($E906),0,$F906*VLOOKUP($E906,'INFO_Recyclable materials'!$F$6:$G$10,2,0))</f>
        <v>0</v>
      </c>
      <c r="Q906" s="165">
        <f t="shared" si="14"/>
        <v>0</v>
      </c>
    </row>
    <row r="907" spans="2:17" x14ac:dyDescent="0.35">
      <c r="B907" s="4"/>
      <c r="C907" s="4"/>
      <c r="D907" s="10"/>
      <c r="E907" s="10"/>
      <c r="F907" s="10"/>
      <c r="G907" s="16"/>
      <c r="H907" s="16"/>
      <c r="I907" s="16"/>
      <c r="J907" s="16"/>
      <c r="K907" s="16"/>
      <c r="L907" s="16"/>
      <c r="M907" s="19"/>
      <c r="N907" s="25"/>
      <c r="P907" s="159">
        <f>$G907+$H907+$L907+IF(ISBLANK($E907),0,$F907*VLOOKUP($E907,'INFO_Recyclable materials'!$F$6:$G$10,2,0))</f>
        <v>0</v>
      </c>
      <c r="Q907" s="165">
        <f t="shared" si="14"/>
        <v>0</v>
      </c>
    </row>
    <row r="908" spans="2:17" x14ac:dyDescent="0.35">
      <c r="B908" s="4"/>
      <c r="C908" s="4"/>
      <c r="D908" s="10"/>
      <c r="E908" s="10"/>
      <c r="F908" s="10"/>
      <c r="G908" s="16"/>
      <c r="H908" s="16"/>
      <c r="I908" s="16"/>
      <c r="J908" s="16"/>
      <c r="K908" s="16"/>
      <c r="L908" s="16"/>
      <c r="M908" s="19"/>
      <c r="N908" s="25"/>
      <c r="P908" s="159">
        <f>$G908+$H908+$L908+IF(ISBLANK($E908),0,$F908*VLOOKUP($E908,'INFO_Recyclable materials'!$F$6:$G$10,2,0))</f>
        <v>0</v>
      </c>
      <c r="Q908" s="165">
        <f t="shared" si="14"/>
        <v>0</v>
      </c>
    </row>
    <row r="909" spans="2:17" x14ac:dyDescent="0.35">
      <c r="B909" s="4"/>
      <c r="C909" s="4"/>
      <c r="D909" s="10"/>
      <c r="E909" s="10"/>
      <c r="F909" s="10"/>
      <c r="G909" s="16"/>
      <c r="H909" s="16"/>
      <c r="I909" s="16"/>
      <c r="J909" s="16"/>
      <c r="K909" s="16"/>
      <c r="L909" s="16"/>
      <c r="M909" s="19"/>
      <c r="N909" s="25"/>
      <c r="P909" s="159">
        <f>$G909+$H909+$L909+IF(ISBLANK($E909),0,$F909*VLOOKUP($E909,'INFO_Recyclable materials'!$F$6:$G$10,2,0))</f>
        <v>0</v>
      </c>
      <c r="Q909" s="165">
        <f t="shared" si="14"/>
        <v>0</v>
      </c>
    </row>
    <row r="910" spans="2:17" x14ac:dyDescent="0.35">
      <c r="B910" s="4"/>
      <c r="C910" s="4"/>
      <c r="D910" s="10"/>
      <c r="E910" s="10"/>
      <c r="F910" s="10"/>
      <c r="G910" s="16"/>
      <c r="H910" s="16"/>
      <c r="I910" s="16"/>
      <c r="J910" s="16"/>
      <c r="K910" s="16"/>
      <c r="L910" s="16"/>
      <c r="M910" s="19"/>
      <c r="N910" s="25"/>
      <c r="P910" s="159">
        <f>$G910+$H910+$L910+IF(ISBLANK($E910),0,$F910*VLOOKUP($E910,'INFO_Recyclable materials'!$F$6:$G$10,2,0))</f>
        <v>0</v>
      </c>
      <c r="Q910" s="165">
        <f t="shared" si="14"/>
        <v>0</v>
      </c>
    </row>
    <row r="911" spans="2:17" x14ac:dyDescent="0.35">
      <c r="B911" s="4"/>
      <c r="C911" s="4"/>
      <c r="D911" s="10"/>
      <c r="E911" s="10"/>
      <c r="F911" s="10"/>
      <c r="G911" s="16"/>
      <c r="H911" s="16"/>
      <c r="I911" s="16"/>
      <c r="J911" s="16"/>
      <c r="K911" s="16"/>
      <c r="L911" s="16"/>
      <c r="M911" s="19"/>
      <c r="N911" s="25"/>
      <c r="P911" s="159">
        <f>$G911+$H911+$L911+IF(ISBLANK($E911),0,$F911*VLOOKUP($E911,'INFO_Recyclable materials'!$F$6:$G$10,2,0))</f>
        <v>0</v>
      </c>
      <c r="Q911" s="165">
        <f t="shared" si="14"/>
        <v>0</v>
      </c>
    </row>
    <row r="912" spans="2:17" x14ac:dyDescent="0.35">
      <c r="B912" s="4"/>
      <c r="C912" s="4"/>
      <c r="D912" s="10"/>
      <c r="E912" s="10"/>
      <c r="F912" s="10"/>
      <c r="G912" s="16"/>
      <c r="H912" s="16"/>
      <c r="I912" s="16"/>
      <c r="J912" s="16"/>
      <c r="K912" s="16"/>
      <c r="L912" s="16"/>
      <c r="M912" s="19"/>
      <c r="N912" s="25"/>
      <c r="P912" s="159">
        <f>$G912+$H912+$L912+IF(ISBLANK($E912),0,$F912*VLOOKUP($E912,'INFO_Recyclable materials'!$F$6:$G$10,2,0))</f>
        <v>0</v>
      </c>
      <c r="Q912" s="165">
        <f t="shared" ref="Q912:Q975" si="15">SUM(J912:N912)</f>
        <v>0</v>
      </c>
    </row>
    <row r="913" spans="2:17" x14ac:dyDescent="0.35">
      <c r="B913" s="4"/>
      <c r="C913" s="4"/>
      <c r="D913" s="10"/>
      <c r="E913" s="10"/>
      <c r="F913" s="10"/>
      <c r="G913" s="16"/>
      <c r="H913" s="16"/>
      <c r="I913" s="16"/>
      <c r="J913" s="16"/>
      <c r="K913" s="16"/>
      <c r="L913" s="16"/>
      <c r="M913" s="19"/>
      <c r="N913" s="25"/>
      <c r="P913" s="159">
        <f>$G913+$H913+$L913+IF(ISBLANK($E913),0,$F913*VLOOKUP($E913,'INFO_Recyclable materials'!$F$6:$G$10,2,0))</f>
        <v>0</v>
      </c>
      <c r="Q913" s="165">
        <f t="shared" si="15"/>
        <v>0</v>
      </c>
    </row>
    <row r="914" spans="2:17" x14ac:dyDescent="0.35">
      <c r="B914" s="4"/>
      <c r="C914" s="4"/>
      <c r="D914" s="10"/>
      <c r="E914" s="10"/>
      <c r="F914" s="10"/>
      <c r="G914" s="16"/>
      <c r="H914" s="16"/>
      <c r="I914" s="16"/>
      <c r="J914" s="16"/>
      <c r="K914" s="16"/>
      <c r="L914" s="16"/>
      <c r="M914" s="19"/>
      <c r="N914" s="25"/>
      <c r="P914" s="159">
        <f>$G914+$H914+$L914+IF(ISBLANK($E914),0,$F914*VLOOKUP($E914,'INFO_Recyclable materials'!$F$6:$G$10,2,0))</f>
        <v>0</v>
      </c>
      <c r="Q914" s="165">
        <f t="shared" si="15"/>
        <v>0</v>
      </c>
    </row>
    <row r="915" spans="2:17" x14ac:dyDescent="0.35">
      <c r="B915" s="4"/>
      <c r="C915" s="4"/>
      <c r="D915" s="10"/>
      <c r="E915" s="10"/>
      <c r="F915" s="10"/>
      <c r="G915" s="16"/>
      <c r="H915" s="16"/>
      <c r="I915" s="16"/>
      <c r="J915" s="16"/>
      <c r="K915" s="16"/>
      <c r="L915" s="16"/>
      <c r="M915" s="19"/>
      <c r="N915" s="25"/>
      <c r="P915" s="159">
        <f>$G915+$H915+$L915+IF(ISBLANK($E915),0,$F915*VLOOKUP($E915,'INFO_Recyclable materials'!$F$6:$G$10,2,0))</f>
        <v>0</v>
      </c>
      <c r="Q915" s="165">
        <f t="shared" si="15"/>
        <v>0</v>
      </c>
    </row>
    <row r="916" spans="2:17" x14ac:dyDescent="0.35">
      <c r="B916" s="4"/>
      <c r="C916" s="4"/>
      <c r="D916" s="10"/>
      <c r="E916" s="10"/>
      <c r="F916" s="10"/>
      <c r="G916" s="16"/>
      <c r="H916" s="16"/>
      <c r="I916" s="16"/>
      <c r="J916" s="16"/>
      <c r="K916" s="16"/>
      <c r="L916" s="16"/>
      <c r="M916" s="19"/>
      <c r="N916" s="25"/>
      <c r="P916" s="159">
        <f>$G916+$H916+$L916+IF(ISBLANK($E916),0,$F916*VLOOKUP($E916,'INFO_Recyclable materials'!$F$6:$G$10,2,0))</f>
        <v>0</v>
      </c>
      <c r="Q916" s="165">
        <f t="shared" si="15"/>
        <v>0</v>
      </c>
    </row>
    <row r="917" spans="2:17" x14ac:dyDescent="0.35">
      <c r="B917" s="4"/>
      <c r="C917" s="4"/>
      <c r="D917" s="10"/>
      <c r="E917" s="10"/>
      <c r="F917" s="10"/>
      <c r="G917" s="16"/>
      <c r="H917" s="16"/>
      <c r="I917" s="16"/>
      <c r="J917" s="16"/>
      <c r="K917" s="16"/>
      <c r="L917" s="16"/>
      <c r="M917" s="19"/>
      <c r="N917" s="25"/>
      <c r="P917" s="159">
        <f>$G917+$H917+$L917+IF(ISBLANK($E917),0,$F917*VLOOKUP($E917,'INFO_Recyclable materials'!$F$6:$G$10,2,0))</f>
        <v>0</v>
      </c>
      <c r="Q917" s="165">
        <f t="shared" si="15"/>
        <v>0</v>
      </c>
    </row>
    <row r="918" spans="2:17" x14ac:dyDescent="0.35">
      <c r="B918" s="4"/>
      <c r="C918" s="4"/>
      <c r="D918" s="10"/>
      <c r="E918" s="10"/>
      <c r="F918" s="10"/>
      <c r="G918" s="16"/>
      <c r="H918" s="16"/>
      <c r="I918" s="16"/>
      <c r="J918" s="16"/>
      <c r="K918" s="16"/>
      <c r="L918" s="16"/>
      <c r="M918" s="19"/>
      <c r="N918" s="25"/>
      <c r="P918" s="159">
        <f>$G918+$H918+$L918+IF(ISBLANK($E918),0,$F918*VLOOKUP($E918,'INFO_Recyclable materials'!$F$6:$G$10,2,0))</f>
        <v>0</v>
      </c>
      <c r="Q918" s="165">
        <f t="shared" si="15"/>
        <v>0</v>
      </c>
    </row>
    <row r="919" spans="2:17" x14ac:dyDescent="0.35">
      <c r="B919" s="4"/>
      <c r="C919" s="4"/>
      <c r="D919" s="10"/>
      <c r="E919" s="10"/>
      <c r="F919" s="10"/>
      <c r="G919" s="16"/>
      <c r="H919" s="16"/>
      <c r="I919" s="16"/>
      <c r="J919" s="16"/>
      <c r="K919" s="16"/>
      <c r="L919" s="16"/>
      <c r="M919" s="19"/>
      <c r="N919" s="25"/>
      <c r="P919" s="159">
        <f>$G919+$H919+$L919+IF(ISBLANK($E919),0,$F919*VLOOKUP($E919,'INFO_Recyclable materials'!$F$6:$G$10,2,0))</f>
        <v>0</v>
      </c>
      <c r="Q919" s="165">
        <f t="shared" si="15"/>
        <v>0</v>
      </c>
    </row>
    <row r="920" spans="2:17" x14ac:dyDescent="0.35">
      <c r="B920" s="4"/>
      <c r="C920" s="4"/>
      <c r="D920" s="10"/>
      <c r="E920" s="10"/>
      <c r="F920" s="10"/>
      <c r="G920" s="16"/>
      <c r="H920" s="16"/>
      <c r="I920" s="16"/>
      <c r="J920" s="16"/>
      <c r="K920" s="16"/>
      <c r="L920" s="16"/>
      <c r="M920" s="19"/>
      <c r="N920" s="25"/>
      <c r="P920" s="159">
        <f>$G920+$H920+$L920+IF(ISBLANK($E920),0,$F920*VLOOKUP($E920,'INFO_Recyclable materials'!$F$6:$G$10,2,0))</f>
        <v>0</v>
      </c>
      <c r="Q920" s="165">
        <f t="shared" si="15"/>
        <v>0</v>
      </c>
    </row>
    <row r="921" spans="2:17" x14ac:dyDescent="0.35">
      <c r="B921" s="4"/>
      <c r="C921" s="4"/>
      <c r="D921" s="10"/>
      <c r="E921" s="10"/>
      <c r="F921" s="10"/>
      <c r="G921" s="16"/>
      <c r="H921" s="16"/>
      <c r="I921" s="16"/>
      <c r="J921" s="16"/>
      <c r="K921" s="16"/>
      <c r="L921" s="16"/>
      <c r="M921" s="19"/>
      <c r="N921" s="25"/>
      <c r="P921" s="159">
        <f>$G921+$H921+$L921+IF(ISBLANK($E921),0,$F921*VLOOKUP($E921,'INFO_Recyclable materials'!$F$6:$G$10,2,0))</f>
        <v>0</v>
      </c>
      <c r="Q921" s="165">
        <f t="shared" si="15"/>
        <v>0</v>
      </c>
    </row>
    <row r="922" spans="2:17" x14ac:dyDescent="0.35">
      <c r="B922" s="4"/>
      <c r="C922" s="4"/>
      <c r="D922" s="10"/>
      <c r="E922" s="10"/>
      <c r="F922" s="10"/>
      <c r="G922" s="16"/>
      <c r="H922" s="16"/>
      <c r="I922" s="16"/>
      <c r="J922" s="16"/>
      <c r="K922" s="16"/>
      <c r="L922" s="16"/>
      <c r="M922" s="19"/>
      <c r="N922" s="25"/>
      <c r="P922" s="159">
        <f>$G922+$H922+$L922+IF(ISBLANK($E922),0,$F922*VLOOKUP($E922,'INFO_Recyclable materials'!$F$6:$G$10,2,0))</f>
        <v>0</v>
      </c>
      <c r="Q922" s="165">
        <f t="shared" si="15"/>
        <v>0</v>
      </c>
    </row>
    <row r="923" spans="2:17" x14ac:dyDescent="0.35">
      <c r="B923" s="4"/>
      <c r="C923" s="4"/>
      <c r="D923" s="10"/>
      <c r="E923" s="10"/>
      <c r="F923" s="10"/>
      <c r="G923" s="16"/>
      <c r="H923" s="16"/>
      <c r="I923" s="16"/>
      <c r="J923" s="16"/>
      <c r="K923" s="16"/>
      <c r="L923" s="16"/>
      <c r="M923" s="19"/>
      <c r="N923" s="25"/>
      <c r="P923" s="159">
        <f>$G923+$H923+$L923+IF(ISBLANK($E923),0,$F923*VLOOKUP($E923,'INFO_Recyclable materials'!$F$6:$G$10,2,0))</f>
        <v>0</v>
      </c>
      <c r="Q923" s="165">
        <f t="shared" si="15"/>
        <v>0</v>
      </c>
    </row>
    <row r="924" spans="2:17" x14ac:dyDescent="0.35">
      <c r="B924" s="4"/>
      <c r="C924" s="4"/>
      <c r="D924" s="10"/>
      <c r="E924" s="10"/>
      <c r="F924" s="10"/>
      <c r="G924" s="16"/>
      <c r="H924" s="16"/>
      <c r="I924" s="16"/>
      <c r="J924" s="16"/>
      <c r="K924" s="16"/>
      <c r="L924" s="16"/>
      <c r="M924" s="19"/>
      <c r="N924" s="25"/>
      <c r="P924" s="159">
        <f>$G924+$H924+$L924+IF(ISBLANK($E924),0,$F924*VLOOKUP($E924,'INFO_Recyclable materials'!$F$6:$G$10,2,0))</f>
        <v>0</v>
      </c>
      <c r="Q924" s="165">
        <f t="shared" si="15"/>
        <v>0</v>
      </c>
    </row>
    <row r="925" spans="2:17" x14ac:dyDescent="0.35">
      <c r="B925" s="4"/>
      <c r="C925" s="4"/>
      <c r="D925" s="10"/>
      <c r="E925" s="10"/>
      <c r="F925" s="10"/>
      <c r="G925" s="16"/>
      <c r="H925" s="16"/>
      <c r="I925" s="16"/>
      <c r="J925" s="16"/>
      <c r="K925" s="16"/>
      <c r="L925" s="16"/>
      <c r="M925" s="19"/>
      <c r="N925" s="25"/>
      <c r="P925" s="159">
        <f>$G925+$H925+$L925+IF(ISBLANK($E925),0,$F925*VLOOKUP($E925,'INFO_Recyclable materials'!$F$6:$G$10,2,0))</f>
        <v>0</v>
      </c>
      <c r="Q925" s="165">
        <f t="shared" si="15"/>
        <v>0</v>
      </c>
    </row>
    <row r="926" spans="2:17" x14ac:dyDescent="0.35">
      <c r="B926" s="4"/>
      <c r="C926" s="4"/>
      <c r="D926" s="10"/>
      <c r="E926" s="10"/>
      <c r="F926" s="10"/>
      <c r="G926" s="16"/>
      <c r="H926" s="16"/>
      <c r="I926" s="16"/>
      <c r="J926" s="16"/>
      <c r="K926" s="16"/>
      <c r="L926" s="16"/>
      <c r="M926" s="19"/>
      <c r="N926" s="25"/>
      <c r="P926" s="159">
        <f>$G926+$H926+$L926+IF(ISBLANK($E926),0,$F926*VLOOKUP($E926,'INFO_Recyclable materials'!$F$6:$G$10,2,0))</f>
        <v>0</v>
      </c>
      <c r="Q926" s="165">
        <f t="shared" si="15"/>
        <v>0</v>
      </c>
    </row>
    <row r="927" spans="2:17" x14ac:dyDescent="0.35">
      <c r="B927" s="4"/>
      <c r="C927" s="4"/>
      <c r="D927" s="10"/>
      <c r="E927" s="10"/>
      <c r="F927" s="10"/>
      <c r="G927" s="16"/>
      <c r="H927" s="16"/>
      <c r="I927" s="16"/>
      <c r="J927" s="16"/>
      <c r="K927" s="16"/>
      <c r="L927" s="16"/>
      <c r="M927" s="19"/>
      <c r="N927" s="25"/>
      <c r="P927" s="159">
        <f>$G927+$H927+$L927+IF(ISBLANK($E927),0,$F927*VLOOKUP($E927,'INFO_Recyclable materials'!$F$6:$G$10,2,0))</f>
        <v>0</v>
      </c>
      <c r="Q927" s="165">
        <f t="shared" si="15"/>
        <v>0</v>
      </c>
    </row>
    <row r="928" spans="2:17" x14ac:dyDescent="0.35">
      <c r="B928" s="4"/>
      <c r="C928" s="4"/>
      <c r="D928" s="10"/>
      <c r="E928" s="10"/>
      <c r="F928" s="10"/>
      <c r="G928" s="16"/>
      <c r="H928" s="16"/>
      <c r="I928" s="16"/>
      <c r="J928" s="16"/>
      <c r="K928" s="16"/>
      <c r="L928" s="16"/>
      <c r="M928" s="19"/>
      <c r="N928" s="25"/>
      <c r="P928" s="159">
        <f>$G928+$H928+$L928+IF(ISBLANK($E928),0,$F928*VLOOKUP($E928,'INFO_Recyclable materials'!$F$6:$G$10,2,0))</f>
        <v>0</v>
      </c>
      <c r="Q928" s="165">
        <f t="shared" si="15"/>
        <v>0</v>
      </c>
    </row>
    <row r="929" spans="2:17" x14ac:dyDescent="0.35">
      <c r="B929" s="4"/>
      <c r="C929" s="4"/>
      <c r="D929" s="10"/>
      <c r="E929" s="10"/>
      <c r="F929" s="10"/>
      <c r="G929" s="16"/>
      <c r="H929" s="16"/>
      <c r="I929" s="16"/>
      <c r="J929" s="16"/>
      <c r="K929" s="16"/>
      <c r="L929" s="16"/>
      <c r="M929" s="19"/>
      <c r="N929" s="25"/>
      <c r="P929" s="159">
        <f>$G929+$H929+$L929+IF(ISBLANK($E929),0,$F929*VLOOKUP($E929,'INFO_Recyclable materials'!$F$6:$G$10,2,0))</f>
        <v>0</v>
      </c>
      <c r="Q929" s="165">
        <f t="shared" si="15"/>
        <v>0</v>
      </c>
    </row>
    <row r="930" spans="2:17" x14ac:dyDescent="0.35">
      <c r="B930" s="4"/>
      <c r="C930" s="4"/>
      <c r="D930" s="10"/>
      <c r="E930" s="10"/>
      <c r="F930" s="10"/>
      <c r="G930" s="16"/>
      <c r="H930" s="16"/>
      <c r="I930" s="16"/>
      <c r="J930" s="16"/>
      <c r="K930" s="16"/>
      <c r="L930" s="16"/>
      <c r="M930" s="19"/>
      <c r="N930" s="25"/>
      <c r="P930" s="159">
        <f>$G930+$H930+$L930+IF(ISBLANK($E930),0,$F930*VLOOKUP($E930,'INFO_Recyclable materials'!$F$6:$G$10,2,0))</f>
        <v>0</v>
      </c>
      <c r="Q930" s="165">
        <f t="shared" si="15"/>
        <v>0</v>
      </c>
    </row>
    <row r="931" spans="2:17" x14ac:dyDescent="0.35">
      <c r="B931" s="4"/>
      <c r="C931" s="4"/>
      <c r="D931" s="10"/>
      <c r="E931" s="10"/>
      <c r="F931" s="10"/>
      <c r="G931" s="16"/>
      <c r="H931" s="16"/>
      <c r="I931" s="16"/>
      <c r="J931" s="16"/>
      <c r="K931" s="16"/>
      <c r="L931" s="16"/>
      <c r="M931" s="19"/>
      <c r="N931" s="25"/>
      <c r="P931" s="159">
        <f>$G931+$H931+$L931+IF(ISBLANK($E931),0,$F931*VLOOKUP($E931,'INFO_Recyclable materials'!$F$6:$G$10,2,0))</f>
        <v>0</v>
      </c>
      <c r="Q931" s="165">
        <f t="shared" si="15"/>
        <v>0</v>
      </c>
    </row>
    <row r="932" spans="2:17" x14ac:dyDescent="0.35">
      <c r="B932" s="4"/>
      <c r="C932" s="4"/>
      <c r="D932" s="10"/>
      <c r="E932" s="10"/>
      <c r="F932" s="10"/>
      <c r="G932" s="16"/>
      <c r="H932" s="16"/>
      <c r="I932" s="16"/>
      <c r="J932" s="16"/>
      <c r="K932" s="16"/>
      <c r="L932" s="16"/>
      <c r="M932" s="19"/>
      <c r="N932" s="25"/>
      <c r="P932" s="159">
        <f>$G932+$H932+$L932+IF(ISBLANK($E932),0,$F932*VLOOKUP($E932,'INFO_Recyclable materials'!$F$6:$G$10,2,0))</f>
        <v>0</v>
      </c>
      <c r="Q932" s="165">
        <f t="shared" si="15"/>
        <v>0</v>
      </c>
    </row>
    <row r="933" spans="2:17" x14ac:dyDescent="0.35">
      <c r="B933" s="4"/>
      <c r="C933" s="4"/>
      <c r="D933" s="10"/>
      <c r="E933" s="10"/>
      <c r="F933" s="10"/>
      <c r="G933" s="16"/>
      <c r="H933" s="16"/>
      <c r="I933" s="16"/>
      <c r="J933" s="16"/>
      <c r="K933" s="16"/>
      <c r="L933" s="16"/>
      <c r="M933" s="19"/>
      <c r="N933" s="25"/>
      <c r="P933" s="159">
        <f>$G933+$H933+$L933+IF(ISBLANK($E933),0,$F933*VLOOKUP($E933,'INFO_Recyclable materials'!$F$6:$G$10,2,0))</f>
        <v>0</v>
      </c>
      <c r="Q933" s="165">
        <f t="shared" si="15"/>
        <v>0</v>
      </c>
    </row>
    <row r="934" spans="2:17" x14ac:dyDescent="0.35">
      <c r="B934" s="4"/>
      <c r="C934" s="4"/>
      <c r="D934" s="10"/>
      <c r="E934" s="10"/>
      <c r="F934" s="10"/>
      <c r="G934" s="16"/>
      <c r="H934" s="16"/>
      <c r="I934" s="16"/>
      <c r="J934" s="16"/>
      <c r="K934" s="16"/>
      <c r="L934" s="16"/>
      <c r="M934" s="19"/>
      <c r="N934" s="25"/>
      <c r="P934" s="159">
        <f>$G934+$H934+$L934+IF(ISBLANK($E934),0,$F934*VLOOKUP($E934,'INFO_Recyclable materials'!$F$6:$G$10,2,0))</f>
        <v>0</v>
      </c>
      <c r="Q934" s="165">
        <f t="shared" si="15"/>
        <v>0</v>
      </c>
    </row>
    <row r="935" spans="2:17" x14ac:dyDescent="0.35">
      <c r="B935" s="4"/>
      <c r="C935" s="4"/>
      <c r="D935" s="10"/>
      <c r="E935" s="10"/>
      <c r="F935" s="10"/>
      <c r="G935" s="16"/>
      <c r="H935" s="16"/>
      <c r="I935" s="16"/>
      <c r="J935" s="16"/>
      <c r="K935" s="16"/>
      <c r="L935" s="16"/>
      <c r="M935" s="19"/>
      <c r="N935" s="25"/>
      <c r="P935" s="159">
        <f>$G935+$H935+$L935+IF(ISBLANK($E935),0,$F935*VLOOKUP($E935,'INFO_Recyclable materials'!$F$6:$G$10,2,0))</f>
        <v>0</v>
      </c>
      <c r="Q935" s="165">
        <f t="shared" si="15"/>
        <v>0</v>
      </c>
    </row>
    <row r="936" spans="2:17" x14ac:dyDescent="0.35">
      <c r="B936" s="4"/>
      <c r="C936" s="4"/>
      <c r="D936" s="10"/>
      <c r="E936" s="10"/>
      <c r="F936" s="10"/>
      <c r="G936" s="16"/>
      <c r="H936" s="16"/>
      <c r="I936" s="16"/>
      <c r="J936" s="16"/>
      <c r="K936" s="16"/>
      <c r="L936" s="16"/>
      <c r="M936" s="19"/>
      <c r="N936" s="25"/>
      <c r="P936" s="159">
        <f>$G936+$H936+$L936+IF(ISBLANK($E936),0,$F936*VLOOKUP($E936,'INFO_Recyclable materials'!$F$6:$G$10,2,0))</f>
        <v>0</v>
      </c>
      <c r="Q936" s="165">
        <f t="shared" si="15"/>
        <v>0</v>
      </c>
    </row>
    <row r="937" spans="2:17" x14ac:dyDescent="0.35">
      <c r="B937" s="4"/>
      <c r="C937" s="4"/>
      <c r="D937" s="10"/>
      <c r="E937" s="10"/>
      <c r="F937" s="10"/>
      <c r="G937" s="16"/>
      <c r="H937" s="16"/>
      <c r="I937" s="16"/>
      <c r="J937" s="16"/>
      <c r="K937" s="16"/>
      <c r="L937" s="16"/>
      <c r="M937" s="19"/>
      <c r="N937" s="25"/>
      <c r="P937" s="159">
        <f>$G937+$H937+$L937+IF(ISBLANK($E937),0,$F937*VLOOKUP($E937,'INFO_Recyclable materials'!$F$6:$G$10,2,0))</f>
        <v>0</v>
      </c>
      <c r="Q937" s="165">
        <f t="shared" si="15"/>
        <v>0</v>
      </c>
    </row>
    <row r="938" spans="2:17" x14ac:dyDescent="0.35">
      <c r="B938" s="4"/>
      <c r="C938" s="4"/>
      <c r="D938" s="10"/>
      <c r="E938" s="10"/>
      <c r="F938" s="10"/>
      <c r="G938" s="16"/>
      <c r="H938" s="16"/>
      <c r="I938" s="16"/>
      <c r="J938" s="16"/>
      <c r="K938" s="16"/>
      <c r="L938" s="16"/>
      <c r="M938" s="19"/>
      <c r="N938" s="25"/>
      <c r="P938" s="159">
        <f>$G938+$H938+$L938+IF(ISBLANK($E938),0,$F938*VLOOKUP($E938,'INFO_Recyclable materials'!$F$6:$G$10,2,0))</f>
        <v>0</v>
      </c>
      <c r="Q938" s="165">
        <f t="shared" si="15"/>
        <v>0</v>
      </c>
    </row>
    <row r="939" spans="2:17" x14ac:dyDescent="0.35">
      <c r="B939" s="4"/>
      <c r="C939" s="4"/>
      <c r="D939" s="10"/>
      <c r="E939" s="10"/>
      <c r="F939" s="10"/>
      <c r="G939" s="16"/>
      <c r="H939" s="16"/>
      <c r="I939" s="16"/>
      <c r="J939" s="16"/>
      <c r="K939" s="16"/>
      <c r="L939" s="16"/>
      <c r="M939" s="19"/>
      <c r="N939" s="25"/>
      <c r="P939" s="159">
        <f>$G939+$H939+$L939+IF(ISBLANK($E939),0,$F939*VLOOKUP($E939,'INFO_Recyclable materials'!$F$6:$G$10,2,0))</f>
        <v>0</v>
      </c>
      <c r="Q939" s="165">
        <f t="shared" si="15"/>
        <v>0</v>
      </c>
    </row>
    <row r="940" spans="2:17" x14ac:dyDescent="0.35">
      <c r="B940" s="4"/>
      <c r="C940" s="4"/>
      <c r="D940" s="10"/>
      <c r="E940" s="10"/>
      <c r="F940" s="10"/>
      <c r="G940" s="16"/>
      <c r="H940" s="16"/>
      <c r="I940" s="16"/>
      <c r="J940" s="16"/>
      <c r="K940" s="16"/>
      <c r="L940" s="16"/>
      <c r="M940" s="19"/>
      <c r="N940" s="25"/>
      <c r="P940" s="159">
        <f>$G940+$H940+$L940+IF(ISBLANK($E940),0,$F940*VLOOKUP($E940,'INFO_Recyclable materials'!$F$6:$G$10,2,0))</f>
        <v>0</v>
      </c>
      <c r="Q940" s="165">
        <f t="shared" si="15"/>
        <v>0</v>
      </c>
    </row>
    <row r="941" spans="2:17" x14ac:dyDescent="0.35">
      <c r="B941" s="4"/>
      <c r="C941" s="4"/>
      <c r="D941" s="10"/>
      <c r="E941" s="10"/>
      <c r="F941" s="10"/>
      <c r="G941" s="16"/>
      <c r="H941" s="16"/>
      <c r="I941" s="16"/>
      <c r="J941" s="16"/>
      <c r="K941" s="16"/>
      <c r="L941" s="16"/>
      <c r="M941" s="19"/>
      <c r="N941" s="25"/>
      <c r="P941" s="159">
        <f>$G941+$H941+$L941+IF(ISBLANK($E941),0,$F941*VLOOKUP($E941,'INFO_Recyclable materials'!$F$6:$G$10,2,0))</f>
        <v>0</v>
      </c>
      <c r="Q941" s="165">
        <f t="shared" si="15"/>
        <v>0</v>
      </c>
    </row>
    <row r="942" spans="2:17" x14ac:dyDescent="0.35">
      <c r="B942" s="4"/>
      <c r="C942" s="4"/>
      <c r="D942" s="10"/>
      <c r="E942" s="10"/>
      <c r="F942" s="10"/>
      <c r="G942" s="16"/>
      <c r="H942" s="16"/>
      <c r="I942" s="16"/>
      <c r="J942" s="16"/>
      <c r="K942" s="16"/>
      <c r="L942" s="16"/>
      <c r="M942" s="19"/>
      <c r="N942" s="25"/>
      <c r="P942" s="159">
        <f>$G942+$H942+$L942+IF(ISBLANK($E942),0,$F942*VLOOKUP($E942,'INFO_Recyclable materials'!$F$6:$G$10,2,0))</f>
        <v>0</v>
      </c>
      <c r="Q942" s="165">
        <f t="shared" si="15"/>
        <v>0</v>
      </c>
    </row>
    <row r="943" spans="2:17" x14ac:dyDescent="0.35">
      <c r="B943" s="4"/>
      <c r="C943" s="4"/>
      <c r="D943" s="10"/>
      <c r="E943" s="10"/>
      <c r="F943" s="10"/>
      <c r="G943" s="16"/>
      <c r="H943" s="16"/>
      <c r="I943" s="16"/>
      <c r="J943" s="16"/>
      <c r="K943" s="16"/>
      <c r="L943" s="16"/>
      <c r="M943" s="19"/>
      <c r="N943" s="25"/>
      <c r="P943" s="159">
        <f>$G943+$H943+$L943+IF(ISBLANK($E943),0,$F943*VLOOKUP($E943,'INFO_Recyclable materials'!$F$6:$G$10,2,0))</f>
        <v>0</v>
      </c>
      <c r="Q943" s="165">
        <f t="shared" si="15"/>
        <v>0</v>
      </c>
    </row>
    <row r="944" spans="2:17" x14ac:dyDescent="0.35">
      <c r="B944" s="4"/>
      <c r="C944" s="4"/>
      <c r="D944" s="10"/>
      <c r="E944" s="10"/>
      <c r="F944" s="10"/>
      <c r="G944" s="16"/>
      <c r="H944" s="16"/>
      <c r="I944" s="16"/>
      <c r="J944" s="16"/>
      <c r="K944" s="16"/>
      <c r="L944" s="16"/>
      <c r="M944" s="19"/>
      <c r="N944" s="25"/>
      <c r="P944" s="159">
        <f>$G944+$H944+$L944+IF(ISBLANK($E944),0,$F944*VLOOKUP($E944,'INFO_Recyclable materials'!$F$6:$G$10,2,0))</f>
        <v>0</v>
      </c>
      <c r="Q944" s="165">
        <f t="shared" si="15"/>
        <v>0</v>
      </c>
    </row>
    <row r="945" spans="2:17" x14ac:dyDescent="0.35">
      <c r="B945" s="4"/>
      <c r="C945" s="4"/>
      <c r="D945" s="10"/>
      <c r="E945" s="10"/>
      <c r="F945" s="10"/>
      <c r="G945" s="16"/>
      <c r="H945" s="16"/>
      <c r="I945" s="16"/>
      <c r="J945" s="16"/>
      <c r="K945" s="16"/>
      <c r="L945" s="16"/>
      <c r="M945" s="19"/>
      <c r="N945" s="25"/>
      <c r="P945" s="159">
        <f>$G945+$H945+$L945+IF(ISBLANK($E945),0,$F945*VLOOKUP($E945,'INFO_Recyclable materials'!$F$6:$G$10,2,0))</f>
        <v>0</v>
      </c>
      <c r="Q945" s="165">
        <f t="shared" si="15"/>
        <v>0</v>
      </c>
    </row>
    <row r="946" spans="2:17" x14ac:dyDescent="0.35">
      <c r="B946" s="4"/>
      <c r="C946" s="4"/>
      <c r="D946" s="10"/>
      <c r="E946" s="10"/>
      <c r="F946" s="10"/>
      <c r="G946" s="16"/>
      <c r="H946" s="16"/>
      <c r="I946" s="16"/>
      <c r="J946" s="16"/>
      <c r="K946" s="16"/>
      <c r="L946" s="16"/>
      <c r="M946" s="19"/>
      <c r="N946" s="25"/>
      <c r="P946" s="159">
        <f>$G946+$H946+$L946+IF(ISBLANK($E946),0,$F946*VLOOKUP($E946,'INFO_Recyclable materials'!$F$6:$G$10,2,0))</f>
        <v>0</v>
      </c>
      <c r="Q946" s="165">
        <f t="shared" si="15"/>
        <v>0</v>
      </c>
    </row>
    <row r="947" spans="2:17" x14ac:dyDescent="0.35">
      <c r="B947" s="4"/>
      <c r="C947" s="4"/>
      <c r="D947" s="10"/>
      <c r="E947" s="10"/>
      <c r="F947" s="10"/>
      <c r="G947" s="16"/>
      <c r="H947" s="16"/>
      <c r="I947" s="16"/>
      <c r="J947" s="16"/>
      <c r="K947" s="16"/>
      <c r="L947" s="16"/>
      <c r="M947" s="19"/>
      <c r="N947" s="25"/>
      <c r="P947" s="159">
        <f>$G947+$H947+$L947+IF(ISBLANK($E947),0,$F947*VLOOKUP($E947,'INFO_Recyclable materials'!$F$6:$G$10,2,0))</f>
        <v>0</v>
      </c>
      <c r="Q947" s="165">
        <f t="shared" si="15"/>
        <v>0</v>
      </c>
    </row>
    <row r="948" spans="2:17" x14ac:dyDescent="0.35">
      <c r="B948" s="4"/>
      <c r="C948" s="4"/>
      <c r="D948" s="10"/>
      <c r="E948" s="10"/>
      <c r="F948" s="10"/>
      <c r="G948" s="16"/>
      <c r="H948" s="16"/>
      <c r="I948" s="16"/>
      <c r="J948" s="16"/>
      <c r="K948" s="16"/>
      <c r="L948" s="16"/>
      <c r="M948" s="19"/>
      <c r="N948" s="25"/>
      <c r="P948" s="159">
        <f>$G948+$H948+$L948+IF(ISBLANK($E948),0,$F948*VLOOKUP($E948,'INFO_Recyclable materials'!$F$6:$G$10,2,0))</f>
        <v>0</v>
      </c>
      <c r="Q948" s="165">
        <f t="shared" si="15"/>
        <v>0</v>
      </c>
    </row>
    <row r="949" spans="2:17" x14ac:dyDescent="0.35">
      <c r="B949" s="4"/>
      <c r="C949" s="4"/>
      <c r="D949" s="10"/>
      <c r="E949" s="10"/>
      <c r="F949" s="10"/>
      <c r="G949" s="16"/>
      <c r="H949" s="16"/>
      <c r="I949" s="16"/>
      <c r="J949" s="16"/>
      <c r="K949" s="16"/>
      <c r="L949" s="16"/>
      <c r="M949" s="19"/>
      <c r="N949" s="25"/>
      <c r="P949" s="159">
        <f>$G949+$H949+$L949+IF(ISBLANK($E949),0,$F949*VLOOKUP($E949,'INFO_Recyclable materials'!$F$6:$G$10,2,0))</f>
        <v>0</v>
      </c>
      <c r="Q949" s="165">
        <f t="shared" si="15"/>
        <v>0</v>
      </c>
    </row>
    <row r="950" spans="2:17" x14ac:dyDescent="0.35">
      <c r="B950" s="4"/>
      <c r="C950" s="4"/>
      <c r="D950" s="10"/>
      <c r="E950" s="10"/>
      <c r="F950" s="10"/>
      <c r="G950" s="16"/>
      <c r="H950" s="16"/>
      <c r="I950" s="16"/>
      <c r="J950" s="16"/>
      <c r="K950" s="16"/>
      <c r="L950" s="16"/>
      <c r="M950" s="19"/>
      <c r="N950" s="25"/>
      <c r="P950" s="159">
        <f>$G950+$H950+$L950+IF(ISBLANK($E950),0,$F950*VLOOKUP($E950,'INFO_Recyclable materials'!$F$6:$G$10,2,0))</f>
        <v>0</v>
      </c>
      <c r="Q950" s="165">
        <f t="shared" si="15"/>
        <v>0</v>
      </c>
    </row>
    <row r="951" spans="2:17" x14ac:dyDescent="0.35">
      <c r="B951" s="4"/>
      <c r="C951" s="4"/>
      <c r="D951" s="10"/>
      <c r="E951" s="10"/>
      <c r="F951" s="10"/>
      <c r="G951" s="16"/>
      <c r="H951" s="16"/>
      <c r="I951" s="16"/>
      <c r="J951" s="16"/>
      <c r="K951" s="16"/>
      <c r="L951" s="16"/>
      <c r="M951" s="19"/>
      <c r="N951" s="25"/>
      <c r="P951" s="159">
        <f>$G951+$H951+$L951+IF(ISBLANK($E951),0,$F951*VLOOKUP($E951,'INFO_Recyclable materials'!$F$6:$G$10,2,0))</f>
        <v>0</v>
      </c>
      <c r="Q951" s="165">
        <f t="shared" si="15"/>
        <v>0</v>
      </c>
    </row>
    <row r="952" spans="2:17" x14ac:dyDescent="0.35">
      <c r="B952" s="4"/>
      <c r="C952" s="4"/>
      <c r="D952" s="10"/>
      <c r="E952" s="10"/>
      <c r="F952" s="10"/>
      <c r="G952" s="16"/>
      <c r="H952" s="16"/>
      <c r="I952" s="16"/>
      <c r="J952" s="16"/>
      <c r="K952" s="16"/>
      <c r="L952" s="16"/>
      <c r="M952" s="19"/>
      <c r="N952" s="25"/>
      <c r="P952" s="159">
        <f>$G952+$H952+$L952+IF(ISBLANK($E952),0,$F952*VLOOKUP($E952,'INFO_Recyclable materials'!$F$6:$G$10,2,0))</f>
        <v>0</v>
      </c>
      <c r="Q952" s="165">
        <f t="shared" si="15"/>
        <v>0</v>
      </c>
    </row>
    <row r="953" spans="2:17" x14ac:dyDescent="0.35">
      <c r="B953" s="4"/>
      <c r="C953" s="4"/>
      <c r="D953" s="10"/>
      <c r="E953" s="10"/>
      <c r="F953" s="10"/>
      <c r="G953" s="16"/>
      <c r="H953" s="16"/>
      <c r="I953" s="16"/>
      <c r="J953" s="16"/>
      <c r="K953" s="16"/>
      <c r="L953" s="16"/>
      <c r="M953" s="19"/>
      <c r="N953" s="25"/>
      <c r="P953" s="159">
        <f>$G953+$H953+$L953+IF(ISBLANK($E953),0,$F953*VLOOKUP($E953,'INFO_Recyclable materials'!$F$6:$G$10,2,0))</f>
        <v>0</v>
      </c>
      <c r="Q953" s="165">
        <f t="shared" si="15"/>
        <v>0</v>
      </c>
    </row>
    <row r="954" spans="2:17" x14ac:dyDescent="0.35">
      <c r="B954" s="4"/>
      <c r="C954" s="4"/>
      <c r="D954" s="10"/>
      <c r="E954" s="10"/>
      <c r="F954" s="10"/>
      <c r="G954" s="16"/>
      <c r="H954" s="16"/>
      <c r="I954" s="16"/>
      <c r="J954" s="16"/>
      <c r="K954" s="16"/>
      <c r="L954" s="16"/>
      <c r="M954" s="19"/>
      <c r="N954" s="25"/>
      <c r="P954" s="159">
        <f>$G954+$H954+$L954+IF(ISBLANK($E954),0,$F954*VLOOKUP($E954,'INFO_Recyclable materials'!$F$6:$G$10,2,0))</f>
        <v>0</v>
      </c>
      <c r="Q954" s="165">
        <f t="shared" si="15"/>
        <v>0</v>
      </c>
    </row>
    <row r="955" spans="2:17" x14ac:dyDescent="0.35">
      <c r="B955" s="4"/>
      <c r="C955" s="4"/>
      <c r="D955" s="10"/>
      <c r="E955" s="10"/>
      <c r="F955" s="10"/>
      <c r="G955" s="16"/>
      <c r="H955" s="16"/>
      <c r="I955" s="16"/>
      <c r="J955" s="16"/>
      <c r="K955" s="16"/>
      <c r="L955" s="16"/>
      <c r="M955" s="19"/>
      <c r="N955" s="25"/>
      <c r="P955" s="159">
        <f>$G955+$H955+$L955+IF(ISBLANK($E955),0,$F955*VLOOKUP($E955,'INFO_Recyclable materials'!$F$6:$G$10,2,0))</f>
        <v>0</v>
      </c>
      <c r="Q955" s="165">
        <f t="shared" si="15"/>
        <v>0</v>
      </c>
    </row>
    <row r="956" spans="2:17" x14ac:dyDescent="0.35">
      <c r="B956" s="4"/>
      <c r="C956" s="4"/>
      <c r="D956" s="10"/>
      <c r="E956" s="10"/>
      <c r="F956" s="10"/>
      <c r="G956" s="16"/>
      <c r="H956" s="16"/>
      <c r="I956" s="16"/>
      <c r="J956" s="16"/>
      <c r="K956" s="16"/>
      <c r="L956" s="16"/>
      <c r="M956" s="19"/>
      <c r="N956" s="25"/>
      <c r="P956" s="159">
        <f>$G956+$H956+$L956+IF(ISBLANK($E956),0,$F956*VLOOKUP($E956,'INFO_Recyclable materials'!$F$6:$G$10,2,0))</f>
        <v>0</v>
      </c>
      <c r="Q956" s="165">
        <f t="shared" si="15"/>
        <v>0</v>
      </c>
    </row>
    <row r="957" spans="2:17" x14ac:dyDescent="0.35">
      <c r="B957" s="4"/>
      <c r="C957" s="4"/>
      <c r="D957" s="10"/>
      <c r="E957" s="10"/>
      <c r="F957" s="10"/>
      <c r="G957" s="16"/>
      <c r="H957" s="16"/>
      <c r="I957" s="16"/>
      <c r="J957" s="16"/>
      <c r="K957" s="16"/>
      <c r="L957" s="16"/>
      <c r="M957" s="19"/>
      <c r="N957" s="25"/>
      <c r="P957" s="159">
        <f>$G957+$H957+$L957+IF(ISBLANK($E957),0,$F957*VLOOKUP($E957,'INFO_Recyclable materials'!$F$6:$G$10,2,0))</f>
        <v>0</v>
      </c>
      <c r="Q957" s="165">
        <f t="shared" si="15"/>
        <v>0</v>
      </c>
    </row>
    <row r="958" spans="2:17" x14ac:dyDescent="0.35">
      <c r="B958" s="4"/>
      <c r="C958" s="4"/>
      <c r="D958" s="10"/>
      <c r="E958" s="10"/>
      <c r="F958" s="10"/>
      <c r="G958" s="16"/>
      <c r="H958" s="16"/>
      <c r="I958" s="16"/>
      <c r="J958" s="16"/>
      <c r="K958" s="16"/>
      <c r="L958" s="16"/>
      <c r="M958" s="19"/>
      <c r="N958" s="25"/>
      <c r="P958" s="159">
        <f>$G958+$H958+$L958+IF(ISBLANK($E958),0,$F958*VLOOKUP($E958,'INFO_Recyclable materials'!$F$6:$G$10,2,0))</f>
        <v>0</v>
      </c>
      <c r="Q958" s="165">
        <f t="shared" si="15"/>
        <v>0</v>
      </c>
    </row>
    <row r="959" spans="2:17" x14ac:dyDescent="0.35">
      <c r="B959" s="4"/>
      <c r="C959" s="4"/>
      <c r="D959" s="10"/>
      <c r="E959" s="10"/>
      <c r="F959" s="10"/>
      <c r="G959" s="16"/>
      <c r="H959" s="16"/>
      <c r="I959" s="16"/>
      <c r="J959" s="16"/>
      <c r="K959" s="16"/>
      <c r="L959" s="16"/>
      <c r="M959" s="19"/>
      <c r="N959" s="25"/>
      <c r="P959" s="159">
        <f>$G959+$H959+$L959+IF(ISBLANK($E959),0,$F959*VLOOKUP($E959,'INFO_Recyclable materials'!$F$6:$G$10,2,0))</f>
        <v>0</v>
      </c>
      <c r="Q959" s="165">
        <f t="shared" si="15"/>
        <v>0</v>
      </c>
    </row>
    <row r="960" spans="2:17" x14ac:dyDescent="0.35">
      <c r="B960" s="4"/>
      <c r="C960" s="4"/>
      <c r="D960" s="10"/>
      <c r="E960" s="10"/>
      <c r="F960" s="10"/>
      <c r="G960" s="16"/>
      <c r="H960" s="16"/>
      <c r="I960" s="16"/>
      <c r="J960" s="16"/>
      <c r="K960" s="16"/>
      <c r="L960" s="16"/>
      <c r="M960" s="19"/>
      <c r="N960" s="25"/>
      <c r="P960" s="159">
        <f>$G960+$H960+$L960+IF(ISBLANK($E960),0,$F960*VLOOKUP($E960,'INFO_Recyclable materials'!$F$6:$G$10,2,0))</f>
        <v>0</v>
      </c>
      <c r="Q960" s="165">
        <f t="shared" si="15"/>
        <v>0</v>
      </c>
    </row>
    <row r="961" spans="2:17" x14ac:dyDescent="0.35">
      <c r="B961" s="4"/>
      <c r="C961" s="4"/>
      <c r="D961" s="10"/>
      <c r="E961" s="10"/>
      <c r="F961" s="10"/>
      <c r="G961" s="16"/>
      <c r="H961" s="16"/>
      <c r="I961" s="16"/>
      <c r="J961" s="16"/>
      <c r="K961" s="16"/>
      <c r="L961" s="16"/>
      <c r="M961" s="19"/>
      <c r="N961" s="25"/>
      <c r="P961" s="159">
        <f>$G961+$H961+$L961+IF(ISBLANK($E961),0,$F961*VLOOKUP($E961,'INFO_Recyclable materials'!$F$6:$G$10,2,0))</f>
        <v>0</v>
      </c>
      <c r="Q961" s="165">
        <f t="shared" si="15"/>
        <v>0</v>
      </c>
    </row>
    <row r="962" spans="2:17" x14ac:dyDescent="0.35">
      <c r="B962" s="4"/>
      <c r="C962" s="4"/>
      <c r="D962" s="10"/>
      <c r="E962" s="10"/>
      <c r="F962" s="10"/>
      <c r="G962" s="16"/>
      <c r="H962" s="16"/>
      <c r="I962" s="16"/>
      <c r="J962" s="16"/>
      <c r="K962" s="16"/>
      <c r="L962" s="16"/>
      <c r="M962" s="19"/>
      <c r="N962" s="25"/>
      <c r="P962" s="159">
        <f>$G962+$H962+$L962+IF(ISBLANK($E962),0,$F962*VLOOKUP($E962,'INFO_Recyclable materials'!$F$6:$G$10,2,0))</f>
        <v>0</v>
      </c>
      <c r="Q962" s="165">
        <f t="shared" si="15"/>
        <v>0</v>
      </c>
    </row>
    <row r="963" spans="2:17" x14ac:dyDescent="0.35">
      <c r="B963" s="4"/>
      <c r="C963" s="4"/>
      <c r="D963" s="10"/>
      <c r="E963" s="10"/>
      <c r="F963" s="10"/>
      <c r="G963" s="16"/>
      <c r="H963" s="16"/>
      <c r="I963" s="16"/>
      <c r="J963" s="16"/>
      <c r="K963" s="16"/>
      <c r="L963" s="16"/>
      <c r="M963" s="19"/>
      <c r="N963" s="25"/>
      <c r="P963" s="159">
        <f>$G963+$H963+$L963+IF(ISBLANK($E963),0,$F963*VLOOKUP($E963,'INFO_Recyclable materials'!$F$6:$G$10,2,0))</f>
        <v>0</v>
      </c>
      <c r="Q963" s="165">
        <f t="shared" si="15"/>
        <v>0</v>
      </c>
    </row>
    <row r="964" spans="2:17" x14ac:dyDescent="0.35">
      <c r="B964" s="4"/>
      <c r="C964" s="4"/>
      <c r="D964" s="10"/>
      <c r="E964" s="10"/>
      <c r="F964" s="10"/>
      <c r="G964" s="16"/>
      <c r="H964" s="16"/>
      <c r="I964" s="16"/>
      <c r="J964" s="16"/>
      <c r="K964" s="16"/>
      <c r="L964" s="16"/>
      <c r="M964" s="19"/>
      <c r="N964" s="25"/>
      <c r="P964" s="159">
        <f>$G964+$H964+$L964+IF(ISBLANK($E964),0,$F964*VLOOKUP($E964,'INFO_Recyclable materials'!$F$6:$G$10,2,0))</f>
        <v>0</v>
      </c>
      <c r="Q964" s="165">
        <f t="shared" si="15"/>
        <v>0</v>
      </c>
    </row>
    <row r="965" spans="2:17" x14ac:dyDescent="0.35">
      <c r="B965" s="4"/>
      <c r="C965" s="4"/>
      <c r="D965" s="10"/>
      <c r="E965" s="10"/>
      <c r="F965" s="10"/>
      <c r="G965" s="16"/>
      <c r="H965" s="16"/>
      <c r="I965" s="16"/>
      <c r="J965" s="16"/>
      <c r="K965" s="16"/>
      <c r="L965" s="16"/>
      <c r="M965" s="19"/>
      <c r="N965" s="25"/>
      <c r="P965" s="159">
        <f>$G965+$H965+$L965+IF(ISBLANK($E965),0,$F965*VLOOKUP($E965,'INFO_Recyclable materials'!$F$6:$G$10,2,0))</f>
        <v>0</v>
      </c>
      <c r="Q965" s="165">
        <f t="shared" si="15"/>
        <v>0</v>
      </c>
    </row>
    <row r="966" spans="2:17" x14ac:dyDescent="0.35">
      <c r="B966" s="4"/>
      <c r="C966" s="4"/>
      <c r="D966" s="10"/>
      <c r="E966" s="10"/>
      <c r="F966" s="10"/>
      <c r="G966" s="16"/>
      <c r="H966" s="16"/>
      <c r="I966" s="16"/>
      <c r="J966" s="16"/>
      <c r="K966" s="16"/>
      <c r="L966" s="16"/>
      <c r="M966" s="19"/>
      <c r="N966" s="25"/>
      <c r="P966" s="159">
        <f>$G966+$H966+$L966+IF(ISBLANK($E966),0,$F966*VLOOKUP($E966,'INFO_Recyclable materials'!$F$6:$G$10,2,0))</f>
        <v>0</v>
      </c>
      <c r="Q966" s="165">
        <f t="shared" si="15"/>
        <v>0</v>
      </c>
    </row>
    <row r="967" spans="2:17" x14ac:dyDescent="0.35">
      <c r="B967" s="4"/>
      <c r="C967" s="4"/>
      <c r="D967" s="10"/>
      <c r="E967" s="10"/>
      <c r="F967" s="10"/>
      <c r="G967" s="16"/>
      <c r="H967" s="16"/>
      <c r="I967" s="16"/>
      <c r="J967" s="16"/>
      <c r="K967" s="16"/>
      <c r="L967" s="16"/>
      <c r="M967" s="19"/>
      <c r="N967" s="25"/>
      <c r="P967" s="159">
        <f>$G967+$H967+$L967+IF(ISBLANK($E967),0,$F967*VLOOKUP($E967,'INFO_Recyclable materials'!$F$6:$G$10,2,0))</f>
        <v>0</v>
      </c>
      <c r="Q967" s="165">
        <f t="shared" si="15"/>
        <v>0</v>
      </c>
    </row>
    <row r="968" spans="2:17" x14ac:dyDescent="0.35">
      <c r="B968" s="4"/>
      <c r="C968" s="4"/>
      <c r="D968" s="10"/>
      <c r="E968" s="10"/>
      <c r="F968" s="10"/>
      <c r="G968" s="16"/>
      <c r="H968" s="16"/>
      <c r="I968" s="16"/>
      <c r="J968" s="16"/>
      <c r="K968" s="16"/>
      <c r="L968" s="16"/>
      <c r="M968" s="19"/>
      <c r="N968" s="25"/>
      <c r="P968" s="159">
        <f>$G968+$H968+$L968+IF(ISBLANK($E968),0,$F968*VLOOKUP($E968,'INFO_Recyclable materials'!$F$6:$G$10,2,0))</f>
        <v>0</v>
      </c>
      <c r="Q968" s="165">
        <f t="shared" si="15"/>
        <v>0</v>
      </c>
    </row>
    <row r="969" spans="2:17" x14ac:dyDescent="0.35">
      <c r="B969" s="4"/>
      <c r="C969" s="4"/>
      <c r="D969" s="10"/>
      <c r="E969" s="10"/>
      <c r="F969" s="10"/>
      <c r="G969" s="16"/>
      <c r="H969" s="16"/>
      <c r="I969" s="16"/>
      <c r="J969" s="16"/>
      <c r="K969" s="16"/>
      <c r="L969" s="16"/>
      <c r="M969" s="19"/>
      <c r="N969" s="25"/>
      <c r="P969" s="159">
        <f>$G969+$H969+$L969+IF(ISBLANK($E969),0,$F969*VLOOKUP($E969,'INFO_Recyclable materials'!$F$6:$G$10,2,0))</f>
        <v>0</v>
      </c>
      <c r="Q969" s="165">
        <f t="shared" si="15"/>
        <v>0</v>
      </c>
    </row>
    <row r="970" spans="2:17" x14ac:dyDescent="0.35">
      <c r="B970" s="4"/>
      <c r="C970" s="4"/>
      <c r="D970" s="10"/>
      <c r="E970" s="10"/>
      <c r="F970" s="10"/>
      <c r="G970" s="16"/>
      <c r="H970" s="16"/>
      <c r="I970" s="16"/>
      <c r="J970" s="16"/>
      <c r="K970" s="16"/>
      <c r="L970" s="16"/>
      <c r="M970" s="19"/>
      <c r="N970" s="25"/>
      <c r="P970" s="159">
        <f>$G970+$H970+$L970+IF(ISBLANK($E970),0,$F970*VLOOKUP($E970,'INFO_Recyclable materials'!$F$6:$G$10,2,0))</f>
        <v>0</v>
      </c>
      <c r="Q970" s="165">
        <f t="shared" si="15"/>
        <v>0</v>
      </c>
    </row>
    <row r="971" spans="2:17" x14ac:dyDescent="0.35">
      <c r="B971" s="4"/>
      <c r="C971" s="4"/>
      <c r="D971" s="10"/>
      <c r="E971" s="10"/>
      <c r="F971" s="10"/>
      <c r="G971" s="16"/>
      <c r="H971" s="16"/>
      <c r="I971" s="16"/>
      <c r="J971" s="16"/>
      <c r="K971" s="16"/>
      <c r="L971" s="16"/>
      <c r="M971" s="19"/>
      <c r="N971" s="25"/>
      <c r="P971" s="159">
        <f>$G971+$H971+$L971+IF(ISBLANK($E971),0,$F971*VLOOKUP($E971,'INFO_Recyclable materials'!$F$6:$G$10,2,0))</f>
        <v>0</v>
      </c>
      <c r="Q971" s="165">
        <f t="shared" si="15"/>
        <v>0</v>
      </c>
    </row>
    <row r="972" spans="2:17" x14ac:dyDescent="0.35">
      <c r="B972" s="4"/>
      <c r="C972" s="4"/>
      <c r="D972" s="10"/>
      <c r="E972" s="10"/>
      <c r="F972" s="10"/>
      <c r="G972" s="16"/>
      <c r="H972" s="16"/>
      <c r="I972" s="16"/>
      <c r="J972" s="16"/>
      <c r="K972" s="16"/>
      <c r="L972" s="16"/>
      <c r="M972" s="19"/>
      <c r="N972" s="25"/>
      <c r="P972" s="159">
        <f>$G972+$H972+$L972+IF(ISBLANK($E972),0,$F972*VLOOKUP($E972,'INFO_Recyclable materials'!$F$6:$G$10,2,0))</f>
        <v>0</v>
      </c>
      <c r="Q972" s="165">
        <f t="shared" si="15"/>
        <v>0</v>
      </c>
    </row>
    <row r="973" spans="2:17" x14ac:dyDescent="0.35">
      <c r="B973" s="4"/>
      <c r="C973" s="4"/>
      <c r="D973" s="10"/>
      <c r="E973" s="10"/>
      <c r="F973" s="10"/>
      <c r="G973" s="16"/>
      <c r="H973" s="16"/>
      <c r="I973" s="16"/>
      <c r="J973" s="16"/>
      <c r="K973" s="16"/>
      <c r="L973" s="16"/>
      <c r="M973" s="19"/>
      <c r="N973" s="25"/>
      <c r="P973" s="159">
        <f>$G973+$H973+$L973+IF(ISBLANK($E973),0,$F973*VLOOKUP($E973,'INFO_Recyclable materials'!$F$6:$G$10,2,0))</f>
        <v>0</v>
      </c>
      <c r="Q973" s="165">
        <f t="shared" si="15"/>
        <v>0</v>
      </c>
    </row>
    <row r="974" spans="2:17" x14ac:dyDescent="0.35">
      <c r="B974" s="4"/>
      <c r="C974" s="4"/>
      <c r="D974" s="10"/>
      <c r="E974" s="10"/>
      <c r="F974" s="10"/>
      <c r="G974" s="16"/>
      <c r="H974" s="16"/>
      <c r="I974" s="16"/>
      <c r="J974" s="16"/>
      <c r="K974" s="16"/>
      <c r="L974" s="16"/>
      <c r="M974" s="19"/>
      <c r="N974" s="25"/>
      <c r="P974" s="159">
        <f>$G974+$H974+$L974+IF(ISBLANK($E974),0,$F974*VLOOKUP($E974,'INFO_Recyclable materials'!$F$6:$G$10,2,0))</f>
        <v>0</v>
      </c>
      <c r="Q974" s="165">
        <f t="shared" si="15"/>
        <v>0</v>
      </c>
    </row>
    <row r="975" spans="2:17" x14ac:dyDescent="0.35">
      <c r="B975" s="4"/>
      <c r="C975" s="4"/>
      <c r="D975" s="10"/>
      <c r="E975" s="10"/>
      <c r="F975" s="10"/>
      <c r="G975" s="16"/>
      <c r="H975" s="16"/>
      <c r="I975" s="16"/>
      <c r="J975" s="16"/>
      <c r="K975" s="16"/>
      <c r="L975" s="16"/>
      <c r="M975" s="19"/>
      <c r="N975" s="25"/>
      <c r="P975" s="159">
        <f>$G975+$H975+$L975+IF(ISBLANK($E975),0,$F975*VLOOKUP($E975,'INFO_Recyclable materials'!$F$6:$G$10,2,0))</f>
        <v>0</v>
      </c>
      <c r="Q975" s="165">
        <f t="shared" si="15"/>
        <v>0</v>
      </c>
    </row>
    <row r="976" spans="2:17" x14ac:dyDescent="0.35">
      <c r="B976" s="4"/>
      <c r="C976" s="4"/>
      <c r="D976" s="10"/>
      <c r="E976" s="10"/>
      <c r="F976" s="10"/>
      <c r="G976" s="16"/>
      <c r="H976" s="16"/>
      <c r="I976" s="16"/>
      <c r="J976" s="16"/>
      <c r="K976" s="16"/>
      <c r="L976" s="16"/>
      <c r="M976" s="19"/>
      <c r="N976" s="25"/>
      <c r="P976" s="159">
        <f>$G976+$H976+$L976+IF(ISBLANK($E976),0,$F976*VLOOKUP($E976,'INFO_Recyclable materials'!$F$6:$G$10,2,0))</f>
        <v>0</v>
      </c>
      <c r="Q976" s="165">
        <f t="shared" ref="Q976:Q1014" si="16">SUM(J976:N976)</f>
        <v>0</v>
      </c>
    </row>
    <row r="977" spans="2:17" x14ac:dyDescent="0.35">
      <c r="B977" s="4"/>
      <c r="C977" s="4"/>
      <c r="D977" s="10"/>
      <c r="E977" s="10"/>
      <c r="F977" s="10"/>
      <c r="G977" s="16"/>
      <c r="H977" s="16"/>
      <c r="I977" s="16"/>
      <c r="J977" s="16"/>
      <c r="K977" s="16"/>
      <c r="L977" s="16"/>
      <c r="M977" s="19"/>
      <c r="N977" s="25"/>
      <c r="P977" s="159">
        <f>$G977+$H977+$L977+IF(ISBLANK($E977),0,$F977*VLOOKUP($E977,'INFO_Recyclable materials'!$F$6:$G$10,2,0))</f>
        <v>0</v>
      </c>
      <c r="Q977" s="165">
        <f t="shared" si="16"/>
        <v>0</v>
      </c>
    </row>
    <row r="978" spans="2:17" x14ac:dyDescent="0.35">
      <c r="B978" s="4"/>
      <c r="C978" s="4"/>
      <c r="D978" s="10"/>
      <c r="E978" s="10"/>
      <c r="F978" s="10"/>
      <c r="G978" s="16"/>
      <c r="H978" s="16"/>
      <c r="I978" s="16"/>
      <c r="J978" s="16"/>
      <c r="K978" s="16"/>
      <c r="L978" s="16"/>
      <c r="M978" s="19"/>
      <c r="N978" s="25"/>
      <c r="P978" s="159">
        <f>$G978+$H978+$L978+IF(ISBLANK($E978),0,$F978*VLOOKUP($E978,'INFO_Recyclable materials'!$F$6:$G$10,2,0))</f>
        <v>0</v>
      </c>
      <c r="Q978" s="165">
        <f t="shared" si="16"/>
        <v>0</v>
      </c>
    </row>
    <row r="979" spans="2:17" x14ac:dyDescent="0.35">
      <c r="B979" s="4"/>
      <c r="C979" s="4"/>
      <c r="D979" s="10"/>
      <c r="E979" s="10"/>
      <c r="F979" s="10"/>
      <c r="G979" s="16"/>
      <c r="H979" s="16"/>
      <c r="I979" s="16"/>
      <c r="J979" s="16"/>
      <c r="K979" s="16"/>
      <c r="L979" s="16"/>
      <c r="M979" s="19"/>
      <c r="N979" s="25"/>
      <c r="P979" s="159">
        <f>$G979+$H979+$L979+IF(ISBLANK($E979),0,$F979*VLOOKUP($E979,'INFO_Recyclable materials'!$F$6:$G$10,2,0))</f>
        <v>0</v>
      </c>
      <c r="Q979" s="165">
        <f t="shared" si="16"/>
        <v>0</v>
      </c>
    </row>
    <row r="980" spans="2:17" x14ac:dyDescent="0.35">
      <c r="B980" s="4"/>
      <c r="C980" s="4"/>
      <c r="D980" s="10"/>
      <c r="E980" s="10"/>
      <c r="F980" s="10"/>
      <c r="G980" s="16"/>
      <c r="H980" s="16"/>
      <c r="I980" s="16"/>
      <c r="J980" s="16"/>
      <c r="K980" s="16"/>
      <c r="L980" s="16"/>
      <c r="M980" s="19"/>
      <c r="N980" s="25"/>
      <c r="P980" s="159">
        <f>$G980+$H980+$L980+IF(ISBLANK($E980),0,$F980*VLOOKUP($E980,'INFO_Recyclable materials'!$F$6:$G$10,2,0))</f>
        <v>0</v>
      </c>
      <c r="Q980" s="165">
        <f t="shared" si="16"/>
        <v>0</v>
      </c>
    </row>
    <row r="981" spans="2:17" x14ac:dyDescent="0.35">
      <c r="B981" s="4"/>
      <c r="C981" s="4"/>
      <c r="D981" s="10"/>
      <c r="E981" s="10"/>
      <c r="F981" s="10"/>
      <c r="G981" s="16"/>
      <c r="H981" s="16"/>
      <c r="I981" s="16"/>
      <c r="J981" s="16"/>
      <c r="K981" s="16"/>
      <c r="L981" s="16"/>
      <c r="M981" s="19"/>
      <c r="N981" s="25"/>
      <c r="P981" s="159">
        <f>$G981+$H981+$L981+IF(ISBLANK($E981),0,$F981*VLOOKUP($E981,'INFO_Recyclable materials'!$F$6:$G$10,2,0))</f>
        <v>0</v>
      </c>
      <c r="Q981" s="165">
        <f t="shared" si="16"/>
        <v>0</v>
      </c>
    </row>
    <row r="982" spans="2:17" x14ac:dyDescent="0.35">
      <c r="B982" s="4"/>
      <c r="C982" s="4"/>
      <c r="D982" s="10"/>
      <c r="E982" s="10"/>
      <c r="F982" s="10"/>
      <c r="G982" s="16"/>
      <c r="H982" s="16"/>
      <c r="I982" s="16"/>
      <c r="J982" s="16"/>
      <c r="K982" s="16"/>
      <c r="L982" s="16"/>
      <c r="M982" s="19"/>
      <c r="N982" s="25"/>
      <c r="P982" s="159">
        <f>$G982+$H982+$L982+IF(ISBLANK($E982),0,$F982*VLOOKUP($E982,'INFO_Recyclable materials'!$F$6:$G$10,2,0))</f>
        <v>0</v>
      </c>
      <c r="Q982" s="165">
        <f t="shared" si="16"/>
        <v>0</v>
      </c>
    </row>
    <row r="983" spans="2:17" x14ac:dyDescent="0.35">
      <c r="B983" s="4"/>
      <c r="C983" s="4"/>
      <c r="D983" s="10"/>
      <c r="E983" s="10"/>
      <c r="F983" s="10"/>
      <c r="G983" s="16"/>
      <c r="H983" s="16"/>
      <c r="I983" s="16"/>
      <c r="J983" s="16"/>
      <c r="K983" s="16"/>
      <c r="L983" s="16"/>
      <c r="M983" s="19"/>
      <c r="N983" s="25"/>
      <c r="P983" s="159">
        <f>$G983+$H983+$L983+IF(ISBLANK($E983),0,$F983*VLOOKUP($E983,'INFO_Recyclable materials'!$F$6:$G$10,2,0))</f>
        <v>0</v>
      </c>
      <c r="Q983" s="165">
        <f t="shared" si="16"/>
        <v>0</v>
      </c>
    </row>
    <row r="984" spans="2:17" x14ac:dyDescent="0.35">
      <c r="B984" s="4"/>
      <c r="C984" s="4"/>
      <c r="D984" s="10"/>
      <c r="E984" s="10"/>
      <c r="F984" s="10"/>
      <c r="G984" s="16"/>
      <c r="H984" s="16"/>
      <c r="I984" s="16"/>
      <c r="J984" s="16"/>
      <c r="K984" s="16"/>
      <c r="L984" s="16"/>
      <c r="M984" s="19"/>
      <c r="N984" s="25"/>
      <c r="P984" s="159">
        <f>$G984+$H984+$L984+IF(ISBLANK($E984),0,$F984*VLOOKUP($E984,'INFO_Recyclable materials'!$F$6:$G$10,2,0))</f>
        <v>0</v>
      </c>
      <c r="Q984" s="165">
        <f t="shared" si="16"/>
        <v>0</v>
      </c>
    </row>
    <row r="985" spans="2:17" x14ac:dyDescent="0.35">
      <c r="B985" s="4"/>
      <c r="C985" s="4"/>
      <c r="D985" s="10"/>
      <c r="E985" s="10"/>
      <c r="F985" s="10"/>
      <c r="G985" s="16"/>
      <c r="H985" s="16"/>
      <c r="I985" s="16"/>
      <c r="J985" s="16"/>
      <c r="K985" s="16"/>
      <c r="L985" s="16"/>
      <c r="M985" s="19"/>
      <c r="N985" s="25"/>
      <c r="P985" s="159">
        <f>$G985+$H985+$L985+IF(ISBLANK($E985),0,$F985*VLOOKUP($E985,'INFO_Recyclable materials'!$F$6:$G$10,2,0))</f>
        <v>0</v>
      </c>
      <c r="Q985" s="165">
        <f t="shared" si="16"/>
        <v>0</v>
      </c>
    </row>
    <row r="986" spans="2:17" x14ac:dyDescent="0.35">
      <c r="B986" s="4"/>
      <c r="C986" s="4"/>
      <c r="D986" s="10"/>
      <c r="E986" s="10"/>
      <c r="F986" s="10"/>
      <c r="G986" s="16"/>
      <c r="H986" s="16"/>
      <c r="I986" s="16"/>
      <c r="J986" s="16"/>
      <c r="K986" s="16"/>
      <c r="L986" s="16"/>
      <c r="M986" s="19"/>
      <c r="N986" s="25"/>
      <c r="P986" s="159">
        <f>$G986+$H986+$L986+IF(ISBLANK($E986),0,$F986*VLOOKUP($E986,'INFO_Recyclable materials'!$F$6:$G$10,2,0))</f>
        <v>0</v>
      </c>
      <c r="Q986" s="165">
        <f t="shared" si="16"/>
        <v>0</v>
      </c>
    </row>
    <row r="987" spans="2:17" x14ac:dyDescent="0.35">
      <c r="B987" s="4"/>
      <c r="C987" s="4"/>
      <c r="D987" s="10"/>
      <c r="E987" s="10"/>
      <c r="F987" s="10"/>
      <c r="G987" s="16"/>
      <c r="H987" s="16"/>
      <c r="I987" s="16"/>
      <c r="J987" s="16"/>
      <c r="K987" s="16"/>
      <c r="L987" s="16"/>
      <c r="M987" s="19"/>
      <c r="N987" s="25"/>
      <c r="P987" s="159">
        <f>$G987+$H987+$L987+IF(ISBLANK($E987),0,$F987*VLOOKUP($E987,'INFO_Recyclable materials'!$F$6:$G$10,2,0))</f>
        <v>0</v>
      </c>
      <c r="Q987" s="165">
        <f t="shared" si="16"/>
        <v>0</v>
      </c>
    </row>
    <row r="988" spans="2:17" x14ac:dyDescent="0.35">
      <c r="B988" s="4"/>
      <c r="C988" s="4"/>
      <c r="D988" s="10"/>
      <c r="E988" s="10"/>
      <c r="F988" s="10"/>
      <c r="G988" s="16"/>
      <c r="H988" s="16"/>
      <c r="I988" s="16"/>
      <c r="J988" s="16"/>
      <c r="K988" s="16"/>
      <c r="L988" s="16"/>
      <c r="M988" s="19"/>
      <c r="N988" s="25"/>
      <c r="P988" s="159">
        <f>$G988+$H988+$L988+IF(ISBLANK($E988),0,$F988*VLOOKUP($E988,'INFO_Recyclable materials'!$F$6:$G$10,2,0))</f>
        <v>0</v>
      </c>
      <c r="Q988" s="165">
        <f t="shared" si="16"/>
        <v>0</v>
      </c>
    </row>
    <row r="989" spans="2:17" x14ac:dyDescent="0.35">
      <c r="B989" s="4"/>
      <c r="C989" s="4"/>
      <c r="D989" s="10"/>
      <c r="E989" s="10"/>
      <c r="F989" s="10"/>
      <c r="G989" s="16"/>
      <c r="H989" s="16"/>
      <c r="I989" s="16"/>
      <c r="J989" s="16"/>
      <c r="K989" s="16"/>
      <c r="L989" s="16"/>
      <c r="M989" s="19"/>
      <c r="N989" s="25"/>
      <c r="P989" s="159">
        <f>$G989+$H989+$L989+IF(ISBLANK($E989),0,$F989*VLOOKUP($E989,'INFO_Recyclable materials'!$F$6:$G$10,2,0))</f>
        <v>0</v>
      </c>
      <c r="Q989" s="165">
        <f t="shared" si="16"/>
        <v>0</v>
      </c>
    </row>
    <row r="990" spans="2:17" x14ac:dyDescent="0.35">
      <c r="B990" s="4"/>
      <c r="C990" s="4"/>
      <c r="D990" s="10"/>
      <c r="E990" s="10"/>
      <c r="F990" s="10"/>
      <c r="G990" s="16"/>
      <c r="H990" s="16"/>
      <c r="I990" s="16"/>
      <c r="J990" s="16"/>
      <c r="K990" s="16"/>
      <c r="L990" s="16"/>
      <c r="M990" s="19"/>
      <c r="N990" s="25"/>
      <c r="P990" s="159">
        <f>$G990+$H990+$L990+IF(ISBLANK($E990),0,$F990*VLOOKUP($E990,'INFO_Recyclable materials'!$F$6:$G$10,2,0))</f>
        <v>0</v>
      </c>
      <c r="Q990" s="165">
        <f t="shared" si="16"/>
        <v>0</v>
      </c>
    </row>
    <row r="991" spans="2:17" x14ac:dyDescent="0.35">
      <c r="B991" s="4"/>
      <c r="C991" s="4"/>
      <c r="D991" s="10"/>
      <c r="E991" s="10"/>
      <c r="F991" s="10"/>
      <c r="G991" s="16"/>
      <c r="H991" s="16"/>
      <c r="I991" s="16"/>
      <c r="J991" s="16"/>
      <c r="K991" s="16"/>
      <c r="L991" s="16"/>
      <c r="M991" s="19"/>
      <c r="N991" s="25"/>
      <c r="P991" s="159">
        <f>$G991+$H991+$L991+IF(ISBLANK($E991),0,$F991*VLOOKUP($E991,'INFO_Recyclable materials'!$F$6:$G$10,2,0))</f>
        <v>0</v>
      </c>
      <c r="Q991" s="165">
        <f t="shared" si="16"/>
        <v>0</v>
      </c>
    </row>
    <row r="992" spans="2:17" x14ac:dyDescent="0.35">
      <c r="B992" s="4"/>
      <c r="C992" s="4"/>
      <c r="D992" s="10"/>
      <c r="E992" s="10"/>
      <c r="F992" s="10"/>
      <c r="G992" s="16"/>
      <c r="H992" s="16"/>
      <c r="I992" s="16"/>
      <c r="J992" s="16"/>
      <c r="K992" s="16"/>
      <c r="L992" s="16"/>
      <c r="M992" s="19"/>
      <c r="N992" s="25"/>
      <c r="P992" s="159">
        <f>$G992+$H992+$L992+IF(ISBLANK($E992),0,$F992*VLOOKUP($E992,'INFO_Recyclable materials'!$F$6:$G$10,2,0))</f>
        <v>0</v>
      </c>
      <c r="Q992" s="165">
        <f t="shared" si="16"/>
        <v>0</v>
      </c>
    </row>
    <row r="993" spans="2:17" x14ac:dyDescent="0.35">
      <c r="B993" s="4"/>
      <c r="C993" s="4"/>
      <c r="D993" s="10"/>
      <c r="E993" s="10"/>
      <c r="F993" s="10"/>
      <c r="G993" s="16"/>
      <c r="H993" s="16"/>
      <c r="I993" s="16"/>
      <c r="J993" s="16"/>
      <c r="K993" s="16"/>
      <c r="L993" s="16"/>
      <c r="M993" s="19"/>
      <c r="N993" s="25"/>
      <c r="P993" s="159">
        <f>$G993+$H993+$L993+IF(ISBLANK($E993),0,$F993*VLOOKUP($E993,'INFO_Recyclable materials'!$F$6:$G$10,2,0))</f>
        <v>0</v>
      </c>
      <c r="Q993" s="165">
        <f t="shared" si="16"/>
        <v>0</v>
      </c>
    </row>
    <row r="994" spans="2:17" x14ac:dyDescent="0.35">
      <c r="B994" s="4"/>
      <c r="C994" s="4"/>
      <c r="D994" s="10"/>
      <c r="E994" s="10"/>
      <c r="F994" s="10"/>
      <c r="G994" s="16"/>
      <c r="H994" s="16"/>
      <c r="I994" s="16"/>
      <c r="J994" s="16"/>
      <c r="K994" s="16"/>
      <c r="L994" s="16"/>
      <c r="M994" s="19"/>
      <c r="N994" s="25"/>
      <c r="P994" s="159">
        <f>$G994+$H994+$L994+IF(ISBLANK($E994),0,$F994*VLOOKUP($E994,'INFO_Recyclable materials'!$F$6:$G$10,2,0))</f>
        <v>0</v>
      </c>
      <c r="Q994" s="165">
        <f t="shared" si="16"/>
        <v>0</v>
      </c>
    </row>
    <row r="995" spans="2:17" x14ac:dyDescent="0.35">
      <c r="B995" s="4"/>
      <c r="C995" s="4"/>
      <c r="D995" s="10"/>
      <c r="E995" s="10"/>
      <c r="F995" s="10"/>
      <c r="G995" s="16"/>
      <c r="H995" s="16"/>
      <c r="I995" s="16"/>
      <c r="J995" s="16"/>
      <c r="K995" s="16"/>
      <c r="L995" s="16"/>
      <c r="M995" s="19"/>
      <c r="N995" s="25"/>
      <c r="P995" s="159">
        <f>$G995+$H995+$L995+IF(ISBLANK($E995),0,$F995*VLOOKUP($E995,'INFO_Recyclable materials'!$F$6:$G$10,2,0))</f>
        <v>0</v>
      </c>
      <c r="Q995" s="165">
        <f t="shared" si="16"/>
        <v>0</v>
      </c>
    </row>
    <row r="996" spans="2:17" x14ac:dyDescent="0.35">
      <c r="B996" s="4"/>
      <c r="C996" s="4"/>
      <c r="D996" s="10"/>
      <c r="E996" s="10"/>
      <c r="F996" s="10"/>
      <c r="G996" s="16"/>
      <c r="H996" s="16"/>
      <c r="I996" s="16"/>
      <c r="J996" s="16"/>
      <c r="K996" s="16"/>
      <c r="L996" s="16"/>
      <c r="M996" s="19"/>
      <c r="N996" s="25"/>
      <c r="P996" s="159">
        <f>$G996+$H996+$L996+IF(ISBLANK($E996),0,$F996*VLOOKUP($E996,'INFO_Recyclable materials'!$F$6:$G$10,2,0))</f>
        <v>0</v>
      </c>
      <c r="Q996" s="165">
        <f t="shared" si="16"/>
        <v>0</v>
      </c>
    </row>
    <row r="997" spans="2:17" x14ac:dyDescent="0.35">
      <c r="B997" s="4"/>
      <c r="C997" s="4"/>
      <c r="D997" s="10"/>
      <c r="E997" s="10"/>
      <c r="F997" s="10"/>
      <c r="G997" s="16"/>
      <c r="H997" s="16"/>
      <c r="I997" s="16"/>
      <c r="J997" s="16"/>
      <c r="K997" s="16"/>
      <c r="L997" s="16"/>
      <c r="M997" s="19"/>
      <c r="N997" s="25"/>
      <c r="P997" s="159">
        <f>$G997+$H997+$L997+IF(ISBLANK($E997),0,$F997*VLOOKUP($E997,'INFO_Recyclable materials'!$F$6:$G$10,2,0))</f>
        <v>0</v>
      </c>
      <c r="Q997" s="165">
        <f t="shared" si="16"/>
        <v>0</v>
      </c>
    </row>
    <row r="998" spans="2:17" x14ac:dyDescent="0.35">
      <c r="B998" s="4"/>
      <c r="C998" s="4"/>
      <c r="D998" s="10"/>
      <c r="E998" s="10"/>
      <c r="F998" s="10"/>
      <c r="G998" s="16"/>
      <c r="H998" s="16"/>
      <c r="I998" s="16"/>
      <c r="J998" s="16"/>
      <c r="K998" s="16"/>
      <c r="L998" s="16"/>
      <c r="M998" s="19"/>
      <c r="N998" s="25"/>
      <c r="P998" s="159">
        <f>$G998+$H998+$L998+IF(ISBLANK($E998),0,$F998*VLOOKUP($E998,'INFO_Recyclable materials'!$F$6:$G$10,2,0))</f>
        <v>0</v>
      </c>
      <c r="Q998" s="165">
        <f t="shared" si="16"/>
        <v>0</v>
      </c>
    </row>
    <row r="999" spans="2:17" x14ac:dyDescent="0.35">
      <c r="B999" s="4"/>
      <c r="C999" s="4"/>
      <c r="D999" s="10"/>
      <c r="E999" s="10"/>
      <c r="F999" s="10"/>
      <c r="G999" s="16"/>
      <c r="H999" s="16"/>
      <c r="I999" s="16"/>
      <c r="J999" s="16"/>
      <c r="K999" s="16"/>
      <c r="L999" s="16"/>
      <c r="M999" s="19"/>
      <c r="N999" s="25"/>
      <c r="P999" s="159">
        <f>$G999+$H999+$L999+IF(ISBLANK($E999),0,$F999*VLOOKUP($E999,'INFO_Recyclable materials'!$F$6:$G$10,2,0))</f>
        <v>0</v>
      </c>
      <c r="Q999" s="165">
        <f t="shared" si="16"/>
        <v>0</v>
      </c>
    </row>
    <row r="1000" spans="2:17" x14ac:dyDescent="0.35">
      <c r="B1000" s="4"/>
      <c r="C1000" s="4"/>
      <c r="D1000" s="10"/>
      <c r="E1000" s="10"/>
      <c r="F1000" s="10"/>
      <c r="G1000" s="16"/>
      <c r="H1000" s="16"/>
      <c r="I1000" s="16"/>
      <c r="J1000" s="16"/>
      <c r="K1000" s="16"/>
      <c r="L1000" s="16"/>
      <c r="M1000" s="19"/>
      <c r="N1000" s="25"/>
      <c r="P1000" s="159">
        <f>$G1000+$H1000+$L1000+IF(ISBLANK($E1000),0,$F1000*VLOOKUP($E1000,'INFO_Recyclable materials'!$F$6:$G$10,2,0))</f>
        <v>0</v>
      </c>
      <c r="Q1000" s="165">
        <f t="shared" si="16"/>
        <v>0</v>
      </c>
    </row>
    <row r="1001" spans="2:17" x14ac:dyDescent="0.35">
      <c r="B1001" s="4"/>
      <c r="C1001" s="4"/>
      <c r="D1001" s="10"/>
      <c r="E1001" s="10"/>
      <c r="F1001" s="10"/>
      <c r="G1001" s="16"/>
      <c r="H1001" s="16"/>
      <c r="I1001" s="16"/>
      <c r="J1001" s="16"/>
      <c r="K1001" s="16"/>
      <c r="L1001" s="16"/>
      <c r="M1001" s="19"/>
      <c r="N1001" s="25"/>
      <c r="P1001" s="159">
        <f>$G1001+$H1001+$L1001+IF(ISBLANK($E1001),0,$F1001*VLOOKUP($E1001,'INFO_Recyclable materials'!$F$6:$G$10,2,0))</f>
        <v>0</v>
      </c>
      <c r="Q1001" s="165">
        <f t="shared" si="16"/>
        <v>0</v>
      </c>
    </row>
    <row r="1002" spans="2:17" x14ac:dyDescent="0.35">
      <c r="B1002" s="4"/>
      <c r="C1002" s="4"/>
      <c r="D1002" s="10"/>
      <c r="E1002" s="10"/>
      <c r="F1002" s="10"/>
      <c r="G1002" s="16"/>
      <c r="H1002" s="16"/>
      <c r="I1002" s="16"/>
      <c r="J1002" s="16"/>
      <c r="K1002" s="16"/>
      <c r="L1002" s="16"/>
      <c r="M1002" s="19"/>
      <c r="N1002" s="25"/>
      <c r="P1002" s="159">
        <f>$G1002+$H1002+$L1002+IF(ISBLANK($E1002),0,$F1002*VLOOKUP($E1002,'INFO_Recyclable materials'!$F$6:$G$10,2,0))</f>
        <v>0</v>
      </c>
      <c r="Q1002" s="165">
        <f t="shared" si="16"/>
        <v>0</v>
      </c>
    </row>
    <row r="1003" spans="2:17" x14ac:dyDescent="0.35">
      <c r="B1003" s="4"/>
      <c r="C1003" s="4"/>
      <c r="D1003" s="10"/>
      <c r="E1003" s="10"/>
      <c r="F1003" s="10"/>
      <c r="G1003" s="16"/>
      <c r="H1003" s="16"/>
      <c r="I1003" s="16"/>
      <c r="J1003" s="16"/>
      <c r="K1003" s="16"/>
      <c r="L1003" s="16"/>
      <c r="M1003" s="19"/>
      <c r="N1003" s="25"/>
      <c r="P1003" s="159">
        <f>$G1003+$H1003+$L1003+IF(ISBLANK($E1003),0,$F1003*VLOOKUP($E1003,'INFO_Recyclable materials'!$F$6:$G$10,2,0))</f>
        <v>0</v>
      </c>
      <c r="Q1003" s="165">
        <f t="shared" si="16"/>
        <v>0</v>
      </c>
    </row>
    <row r="1004" spans="2:17" x14ac:dyDescent="0.35">
      <c r="B1004" s="4"/>
      <c r="C1004" s="4"/>
      <c r="D1004" s="10"/>
      <c r="E1004" s="10"/>
      <c r="F1004" s="10"/>
      <c r="G1004" s="16"/>
      <c r="H1004" s="16"/>
      <c r="I1004" s="16"/>
      <c r="J1004" s="16"/>
      <c r="K1004" s="16"/>
      <c r="L1004" s="16"/>
      <c r="M1004" s="19"/>
      <c r="N1004" s="25"/>
      <c r="P1004" s="159">
        <f>$G1004+$H1004+$L1004+IF(ISBLANK($E1004),0,$F1004*VLOOKUP($E1004,'INFO_Recyclable materials'!$F$6:$G$10,2,0))</f>
        <v>0</v>
      </c>
      <c r="Q1004" s="165">
        <f t="shared" si="16"/>
        <v>0</v>
      </c>
    </row>
    <row r="1005" spans="2:17" x14ac:dyDescent="0.35">
      <c r="B1005" s="4"/>
      <c r="C1005" s="4"/>
      <c r="D1005" s="10"/>
      <c r="E1005" s="10"/>
      <c r="F1005" s="10"/>
      <c r="G1005" s="16"/>
      <c r="H1005" s="16"/>
      <c r="I1005" s="16"/>
      <c r="J1005" s="16"/>
      <c r="K1005" s="16"/>
      <c r="L1005" s="16"/>
      <c r="M1005" s="19"/>
      <c r="N1005" s="25"/>
      <c r="P1005" s="159">
        <f>$G1005+$H1005+$L1005+IF(ISBLANK($E1005),0,$F1005*VLOOKUP($E1005,'INFO_Recyclable materials'!$F$6:$G$10,2,0))</f>
        <v>0</v>
      </c>
      <c r="Q1005" s="165">
        <f t="shared" si="16"/>
        <v>0</v>
      </c>
    </row>
    <row r="1006" spans="2:17" x14ac:dyDescent="0.35">
      <c r="B1006" s="4"/>
      <c r="C1006" s="4"/>
      <c r="D1006" s="10"/>
      <c r="E1006" s="10"/>
      <c r="F1006" s="10"/>
      <c r="G1006" s="16"/>
      <c r="H1006" s="16"/>
      <c r="I1006" s="16"/>
      <c r="J1006" s="16"/>
      <c r="K1006" s="16"/>
      <c r="L1006" s="16"/>
      <c r="M1006" s="19"/>
      <c r="N1006" s="25"/>
      <c r="P1006" s="159">
        <f>$G1006+$H1006+$L1006+IF(ISBLANK($E1006),0,$F1006*VLOOKUP($E1006,'INFO_Recyclable materials'!$F$6:$G$10,2,0))</f>
        <v>0</v>
      </c>
      <c r="Q1006" s="165">
        <f t="shared" si="16"/>
        <v>0</v>
      </c>
    </row>
    <row r="1007" spans="2:17" x14ac:dyDescent="0.35">
      <c r="B1007" s="4"/>
      <c r="C1007" s="4"/>
      <c r="D1007" s="10"/>
      <c r="E1007" s="10"/>
      <c r="F1007" s="10"/>
      <c r="G1007" s="16"/>
      <c r="H1007" s="16"/>
      <c r="I1007" s="16"/>
      <c r="J1007" s="16"/>
      <c r="K1007" s="16"/>
      <c r="L1007" s="16"/>
      <c r="M1007" s="19"/>
      <c r="N1007" s="25"/>
      <c r="P1007" s="159">
        <f>$G1007+$H1007+$L1007+IF(ISBLANK($E1007),0,$F1007*VLOOKUP($E1007,'INFO_Recyclable materials'!$F$6:$G$10,2,0))</f>
        <v>0</v>
      </c>
      <c r="Q1007" s="165">
        <f t="shared" si="16"/>
        <v>0</v>
      </c>
    </row>
    <row r="1008" spans="2:17" x14ac:dyDescent="0.35">
      <c r="B1008" s="4"/>
      <c r="C1008" s="4"/>
      <c r="D1008" s="10"/>
      <c r="E1008" s="10"/>
      <c r="F1008" s="10"/>
      <c r="G1008" s="16"/>
      <c r="H1008" s="16"/>
      <c r="I1008" s="16"/>
      <c r="J1008" s="16"/>
      <c r="K1008" s="16"/>
      <c r="L1008" s="16"/>
      <c r="M1008" s="19"/>
      <c r="N1008" s="25"/>
      <c r="P1008" s="159">
        <f>$G1008+$H1008+$L1008+IF(ISBLANK($E1008),0,$F1008*VLOOKUP($E1008,'INFO_Recyclable materials'!$F$6:$G$10,2,0))</f>
        <v>0</v>
      </c>
      <c r="Q1008" s="165">
        <f t="shared" si="16"/>
        <v>0</v>
      </c>
    </row>
    <row r="1009" spans="2:17" x14ac:dyDescent="0.35">
      <c r="B1009" s="4"/>
      <c r="C1009" s="4"/>
      <c r="D1009" s="10"/>
      <c r="E1009" s="10"/>
      <c r="F1009" s="10"/>
      <c r="G1009" s="16"/>
      <c r="H1009" s="16"/>
      <c r="I1009" s="16"/>
      <c r="J1009" s="16"/>
      <c r="K1009" s="16"/>
      <c r="L1009" s="16"/>
      <c r="M1009" s="19"/>
      <c r="N1009" s="25"/>
      <c r="P1009" s="159">
        <f>$G1009+$H1009+$L1009+IF(ISBLANK($E1009),0,$F1009*VLOOKUP($E1009,'INFO_Recyclable materials'!$F$6:$G$10,2,0))</f>
        <v>0</v>
      </c>
      <c r="Q1009" s="165">
        <f t="shared" si="16"/>
        <v>0</v>
      </c>
    </row>
    <row r="1010" spans="2:17" x14ac:dyDescent="0.35">
      <c r="B1010" s="4"/>
      <c r="C1010" s="4"/>
      <c r="D1010" s="10"/>
      <c r="E1010" s="10"/>
      <c r="F1010" s="10"/>
      <c r="G1010" s="16"/>
      <c r="H1010" s="16"/>
      <c r="I1010" s="16"/>
      <c r="J1010" s="16"/>
      <c r="K1010" s="16"/>
      <c r="L1010" s="16"/>
      <c r="M1010" s="19"/>
      <c r="N1010" s="25"/>
      <c r="P1010" s="159">
        <f>$G1010+$H1010+$L1010+IF(ISBLANK($E1010),0,$F1010*VLOOKUP($E1010,'INFO_Recyclable materials'!$F$6:$G$10,2,0))</f>
        <v>0</v>
      </c>
      <c r="Q1010" s="165">
        <f t="shared" si="16"/>
        <v>0</v>
      </c>
    </row>
    <row r="1011" spans="2:17" x14ac:dyDescent="0.35">
      <c r="B1011" s="4"/>
      <c r="C1011" s="4"/>
      <c r="D1011" s="10"/>
      <c r="E1011" s="10"/>
      <c r="F1011" s="10"/>
      <c r="G1011" s="16"/>
      <c r="H1011" s="16"/>
      <c r="I1011" s="16"/>
      <c r="J1011" s="16"/>
      <c r="K1011" s="16"/>
      <c r="L1011" s="16"/>
      <c r="M1011" s="19"/>
      <c r="N1011" s="25"/>
      <c r="P1011" s="159">
        <f>$G1011+$H1011+$L1011+IF(ISBLANK($E1011),0,$F1011*VLOOKUP($E1011,'INFO_Recyclable materials'!$F$6:$G$10,2,0))</f>
        <v>0</v>
      </c>
      <c r="Q1011" s="165">
        <f t="shared" si="16"/>
        <v>0</v>
      </c>
    </row>
    <row r="1012" spans="2:17" x14ac:dyDescent="0.35">
      <c r="B1012" s="4"/>
      <c r="C1012" s="4"/>
      <c r="D1012" s="10"/>
      <c r="E1012" s="10"/>
      <c r="F1012" s="10"/>
      <c r="G1012" s="16"/>
      <c r="H1012" s="16"/>
      <c r="I1012" s="16"/>
      <c r="J1012" s="16"/>
      <c r="K1012" s="16"/>
      <c r="L1012" s="16"/>
      <c r="M1012" s="19"/>
      <c r="N1012" s="25"/>
      <c r="P1012" s="159">
        <f>$G1012+$H1012+$L1012+IF(ISBLANK($E1012),0,$F1012*VLOOKUP($E1012,'INFO_Recyclable materials'!$F$6:$G$10,2,0))</f>
        <v>0</v>
      </c>
      <c r="Q1012" s="165">
        <f t="shared" si="16"/>
        <v>0</v>
      </c>
    </row>
    <row r="1013" spans="2:17" x14ac:dyDescent="0.35">
      <c r="B1013" s="4"/>
      <c r="C1013" s="4"/>
      <c r="D1013" s="10"/>
      <c r="E1013" s="10"/>
      <c r="F1013" s="10"/>
      <c r="G1013" s="16"/>
      <c r="H1013" s="16"/>
      <c r="I1013" s="16"/>
      <c r="J1013" s="16"/>
      <c r="K1013" s="16"/>
      <c r="L1013" s="16"/>
      <c r="M1013" s="19"/>
      <c r="N1013" s="25"/>
      <c r="P1013" s="159">
        <f>$G1013+$H1013+$L1013+IF(ISBLANK($E1013),0,$F1013*VLOOKUP($E1013,'INFO_Recyclable materials'!$F$6:$G$10,2,0))</f>
        <v>0</v>
      </c>
      <c r="Q1013" s="165">
        <f t="shared" si="16"/>
        <v>0</v>
      </c>
    </row>
    <row r="1014" spans="2:17" x14ac:dyDescent="0.35">
      <c r="B1014" s="4"/>
      <c r="C1014" s="4"/>
      <c r="D1014" s="10"/>
      <c r="E1014" s="10"/>
      <c r="F1014" s="10"/>
      <c r="G1014" s="16"/>
      <c r="H1014" s="16"/>
      <c r="I1014" s="16"/>
      <c r="J1014" s="16"/>
      <c r="K1014" s="16"/>
      <c r="L1014" s="16"/>
      <c r="M1014" s="19"/>
      <c r="N1014" s="25"/>
      <c r="P1014" s="159">
        <f>$G1014+$H1014+$L1014+IF(ISBLANK($E1014),0,$F1014*VLOOKUP($E1014,'INFO_Recyclable materials'!$F$6:$G$10,2,0))</f>
        <v>0</v>
      </c>
      <c r="Q1014" s="165">
        <f t="shared" si="16"/>
        <v>0</v>
      </c>
    </row>
  </sheetData>
  <sheetProtection algorithmName="SHA-512" hashValue="Dwev1G1Q8dWliJAczjmIImnKNtbfTDZcmxpFRBG1mt4qCFF0lF8RiBNelxnDgOfHccnutBAQZdnDOWRMHvW5Rw==" saltValue="nflnKXTg+2P66owwQQ21Tg==" spinCount="100000" sheet="1"/>
  <mergeCells count="18">
    <mergeCell ref="G14:N14"/>
    <mergeCell ref="P4:P6"/>
    <mergeCell ref="J11:N11"/>
    <mergeCell ref="J12:L12"/>
    <mergeCell ref="G11:I11"/>
    <mergeCell ref="B1:N1"/>
    <mergeCell ref="B5:C5"/>
    <mergeCell ref="B6:C6"/>
    <mergeCell ref="E12:E13"/>
    <mergeCell ref="F12:F13"/>
    <mergeCell ref="B4:C4"/>
    <mergeCell ref="B7:C7"/>
    <mergeCell ref="B12:B13"/>
    <mergeCell ref="C12:C13"/>
    <mergeCell ref="D12:D13"/>
    <mergeCell ref="B11:D11"/>
    <mergeCell ref="H4:L4"/>
    <mergeCell ref="H5:L6"/>
  </mergeCells>
  <phoneticPr fontId="4" type="noConversion"/>
  <conditionalFormatting sqref="D5 G5">
    <cfRule type="cellIs" dxfId="10" priority="6" operator="lessThan">
      <formula>0.5</formula>
    </cfRule>
  </conditionalFormatting>
  <conditionalFormatting sqref="E5">
    <cfRule type="cellIs" dxfId="9" priority="4" operator="lessThan">
      <formula>0.95</formula>
    </cfRule>
  </conditionalFormatting>
  <conditionalFormatting sqref="G15:O213 G214:N1014">
    <cfRule type="expression" dxfId="8" priority="23">
      <formula>#REF!=#REF!</formula>
    </cfRule>
  </conditionalFormatting>
  <conditionalFormatting sqref="H5">
    <cfRule type="cellIs" dxfId="7" priority="5" operator="equal">
      <formula>"produit majoritairement recyclable"</formula>
    </cfRule>
  </conditionalFormatting>
  <conditionalFormatting sqref="O214">
    <cfRule type="expression" dxfId="6" priority="22">
      <formula>#REF!=#REF!</formula>
    </cfRule>
  </conditionalFormatting>
  <dataValidations count="1">
    <dataValidation type="decimal" allowBlank="1" showInputMessage="1" showErrorMessage="1" sqref="O15:O214 G15:N1014" xr:uid="{00000000-0002-0000-0000-0000D3070000}">
      <formula1>0.00000001</formula1>
      <formula2>999999999</formula2>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B41398E-65D2-4E1F-B5B7-F08FCB758A79}">
          <x14:formula1>
            <xm:f>'INFO_Recyclable materials'!$F$6:$F$10</xm:f>
          </x14:formula1>
          <xm:sqref>E15:E1014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FED0F-95E0-4C16-8540-E911EFD0ED4E}">
  <dimension ref="A1:J15"/>
  <sheetViews>
    <sheetView showGridLines="0" topLeftCell="C6" zoomScale="81" workbookViewId="0">
      <selection activeCell="D14" sqref="D14:G14"/>
    </sheetView>
  </sheetViews>
  <sheetFormatPr baseColWidth="10" defaultColWidth="8.81640625" defaultRowHeight="14.5" x14ac:dyDescent="0.35"/>
  <cols>
    <col min="1" max="2" width="4.54296875" style="49" customWidth="1"/>
    <col min="3" max="3" width="37" style="49" customWidth="1"/>
    <col min="4" max="4" width="9.7265625" style="49" customWidth="1"/>
    <col min="5" max="5" width="29.453125" style="50" customWidth="1"/>
    <col min="6" max="6" width="8.1796875" style="50" customWidth="1"/>
    <col min="7" max="7" width="43.26953125" style="50" customWidth="1"/>
    <col min="8" max="8" width="12.7265625" style="50" customWidth="1"/>
    <col min="9" max="9" width="36.1796875" style="50" customWidth="1"/>
    <col min="10" max="16384" width="8.81640625" style="50"/>
  </cols>
  <sheetData>
    <row r="1" spans="2:10" ht="15" thickBot="1" x14ac:dyDescent="0.4"/>
    <row r="2" spans="2:10" ht="18.5" x14ac:dyDescent="0.45">
      <c r="B2" s="38"/>
      <c r="C2" s="48" t="s">
        <v>127</v>
      </c>
      <c r="D2" s="39"/>
      <c r="E2" s="40"/>
      <c r="F2" s="40"/>
      <c r="G2" s="40"/>
      <c r="H2" s="40"/>
      <c r="I2" s="40"/>
      <c r="J2" s="41"/>
    </row>
    <row r="3" spans="2:10" ht="15" thickBot="1" x14ac:dyDescent="0.4">
      <c r="B3" s="42"/>
      <c r="C3" s="1"/>
      <c r="D3" s="1"/>
      <c r="E3" s="43"/>
      <c r="F3" s="43"/>
      <c r="G3" s="43"/>
      <c r="H3" s="43"/>
      <c r="I3" s="43"/>
      <c r="J3" s="44"/>
    </row>
    <row r="4" spans="2:10" ht="31.5" customHeight="1" thickBot="1" x14ac:dyDescent="0.4">
      <c r="B4" s="42"/>
      <c r="C4" s="157" t="s">
        <v>128</v>
      </c>
      <c r="D4" s="1"/>
      <c r="E4" s="114" t="s">
        <v>129</v>
      </c>
      <c r="F4" s="43"/>
      <c r="G4" s="63" t="s">
        <v>130</v>
      </c>
      <c r="H4" s="43"/>
      <c r="I4" s="114" t="s">
        <v>131</v>
      </c>
      <c r="J4" s="44"/>
    </row>
    <row r="5" spans="2:10" ht="26.15" customHeight="1" x14ac:dyDescent="0.35">
      <c r="B5" s="42"/>
      <c r="C5" s="234" t="str">
        <f>'0.Identification of products'!C5</f>
        <v>to be completed</v>
      </c>
      <c r="D5" s="1"/>
      <c r="E5" s="232" t="str">
        <f>'1.Presumption of recyclability'!F5</f>
        <v>Not concerned</v>
      </c>
      <c r="F5" s="43"/>
      <c r="G5" s="232" t="str">
        <f>IF(E5="Produit majoritairement recyclable", "Etape non requise",'2.Material balance'!H5)</f>
        <v>The nomenclature provided is not sufficiently complete</v>
      </c>
      <c r="H5" s="43"/>
      <c r="I5" s="235" t="str">
        <f>IF(G5="Fully recyclable product","PEMR",IF(G5="Mainly recyclable product", "PMMR",IF(G5="The nomenclature provided is not sufficiently complete", "No statement can be displayed at this stage of the assessment", "Product not eligible for a recyclability statement")))</f>
        <v>No statement can be displayed at this stage of the assessment</v>
      </c>
      <c r="J5" s="44"/>
    </row>
    <row r="6" spans="2:10" ht="23.5" customHeight="1" x14ac:dyDescent="0.35">
      <c r="B6" s="42"/>
      <c r="C6" s="233"/>
      <c r="D6" s="1"/>
      <c r="E6" s="233"/>
      <c r="F6" s="43"/>
      <c r="G6" s="233"/>
      <c r="H6" s="43"/>
      <c r="I6" s="233"/>
      <c r="J6" s="44"/>
    </row>
    <row r="7" spans="2:10" ht="15" thickBot="1" x14ac:dyDescent="0.4">
      <c r="B7" s="45"/>
      <c r="C7" s="46"/>
      <c r="D7" s="46"/>
      <c r="E7" s="26"/>
      <c r="F7" s="26"/>
      <c r="G7" s="26"/>
      <c r="H7" s="26"/>
      <c r="I7" s="26"/>
      <c r="J7" s="47"/>
    </row>
    <row r="9" spans="2:10" ht="15" thickBot="1" x14ac:dyDescent="0.4"/>
    <row r="10" spans="2:10" ht="18.5" x14ac:dyDescent="0.45">
      <c r="B10" s="38"/>
      <c r="C10" s="48" t="s">
        <v>132</v>
      </c>
      <c r="D10" s="39"/>
      <c r="E10" s="40"/>
      <c r="F10" s="40"/>
      <c r="G10" s="40"/>
      <c r="H10" s="40"/>
      <c r="I10" s="40"/>
      <c r="J10" s="41"/>
    </row>
    <row r="11" spans="2:10" ht="61" customHeight="1" x14ac:dyDescent="0.35">
      <c r="B11" s="42"/>
      <c r="C11" s="231" t="s">
        <v>133</v>
      </c>
      <c r="D11" s="231"/>
      <c r="E11" s="231"/>
      <c r="F11" s="231"/>
      <c r="G11" s="231"/>
      <c r="H11" s="231"/>
      <c r="I11" s="231"/>
      <c r="J11" s="44"/>
    </row>
    <row r="12" spans="2:10" ht="15" thickBot="1" x14ac:dyDescent="0.4">
      <c r="B12" s="42"/>
      <c r="C12" s="1"/>
      <c r="D12" s="1"/>
      <c r="E12" s="43"/>
      <c r="F12" s="43"/>
      <c r="G12" s="43"/>
      <c r="H12" s="43"/>
      <c r="I12" s="43"/>
      <c r="J12" s="44"/>
    </row>
    <row r="13" spans="2:10" ht="61" customHeight="1" thickBot="1" x14ac:dyDescent="0.4">
      <c r="B13" s="42"/>
      <c r="C13" s="113" t="s">
        <v>134</v>
      </c>
      <c r="D13" s="227" t="s">
        <v>135</v>
      </c>
      <c r="E13" s="228"/>
      <c r="F13" s="228"/>
      <c r="G13" s="228"/>
      <c r="H13" s="168"/>
      <c r="I13" s="169"/>
      <c r="J13" s="44"/>
    </row>
    <row r="14" spans="2:10" ht="120.65" customHeight="1" thickBot="1" x14ac:dyDescent="0.4">
      <c r="B14" s="42"/>
      <c r="C14" s="113" t="s">
        <v>136</v>
      </c>
      <c r="D14" s="229" t="s">
        <v>135</v>
      </c>
      <c r="E14" s="230"/>
      <c r="F14" s="230"/>
      <c r="G14" s="230"/>
      <c r="H14" s="170"/>
      <c r="I14" s="171"/>
      <c r="J14" s="44"/>
    </row>
    <row r="15" spans="2:10" ht="15" thickBot="1" x14ac:dyDescent="0.4">
      <c r="B15" s="45"/>
      <c r="C15" s="46"/>
      <c r="D15" s="46"/>
      <c r="E15" s="26"/>
      <c r="F15" s="26"/>
      <c r="G15" s="26"/>
      <c r="H15" s="26"/>
      <c r="I15" s="26"/>
      <c r="J15" s="47"/>
    </row>
  </sheetData>
  <sheetProtection algorithmName="SHA-512" hashValue="f7soCTXfi6TFqSbb2U3E9j+Ug76dJBqO+T3bAAbol7BrikUIZQEkuWlGu9NGJyYC8OLxXLnpdR/mzuU851E6Ig==" saltValue="XAtVfIPmQ9tev8MC30QxkQ==" spinCount="100000" sheet="1"/>
  <mergeCells count="7">
    <mergeCell ref="D13:G13"/>
    <mergeCell ref="D14:G14"/>
    <mergeCell ref="C11:I11"/>
    <mergeCell ref="G5:G6"/>
    <mergeCell ref="C5:C6"/>
    <mergeCell ref="E5:E6"/>
    <mergeCell ref="I5:I6"/>
  </mergeCells>
  <conditionalFormatting sqref="C5">
    <cfRule type="cellIs" dxfId="5" priority="10" operator="equal">
      <formula>"produit majoritairement recyclable"</formula>
    </cfRule>
  </conditionalFormatting>
  <conditionalFormatting sqref="E5">
    <cfRule type="cellIs" dxfId="4" priority="9" operator="equal">
      <formula>"produit majoritairement recyclable"</formula>
    </cfRule>
  </conditionalFormatting>
  <conditionalFormatting sqref="G5">
    <cfRule type="cellIs" dxfId="3" priority="8" operator="equal">
      <formula>"produit majoritairement recyclable"</formula>
    </cfRule>
  </conditionalFormatting>
  <conditionalFormatting sqref="I5">
    <cfRule type="cellIs" dxfId="2" priority="7" operator="equal">
      <formula>"produit majoritairement recyclable"</formula>
    </cfRule>
  </conditionalFormatting>
  <conditionalFormatting sqref="I5:I6">
    <cfRule type="cellIs" dxfId="1" priority="1" operator="equal">
      <formula>"Produit non éligible à la mention Majoritairement recyclable"</formula>
    </cfRule>
    <cfRule type="cellIs" dxfId="0" priority="2" operator="equal">
      <formula>"Produit éligible à la mention Majoritairement recyclable"</formula>
    </cfRule>
  </conditionalFormatting>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A4ECD-B5F0-4C8E-B6B0-06C396329585}">
  <dimension ref="A1:AX220"/>
  <sheetViews>
    <sheetView showGridLines="0" zoomScale="57" zoomScaleNormal="80" workbookViewId="0">
      <selection activeCell="H28" sqref="H28"/>
    </sheetView>
  </sheetViews>
  <sheetFormatPr baseColWidth="10" defaultColWidth="11.453125" defaultRowHeight="14.5" x14ac:dyDescent="0.35"/>
  <cols>
    <col min="2" max="2" width="37.54296875" customWidth="1"/>
    <col min="3" max="3" width="20.81640625" customWidth="1"/>
    <col min="6" max="6" width="37.81640625" style="51" customWidth="1"/>
    <col min="7" max="7" width="41.54296875" customWidth="1"/>
    <col min="8" max="8" width="20.453125" customWidth="1"/>
    <col min="9" max="9" width="18.7265625" customWidth="1"/>
    <col min="10" max="10" width="17.81640625" customWidth="1"/>
  </cols>
  <sheetData>
    <row r="1" spans="1:38" ht="15" thickBot="1" x14ac:dyDescent="0.4">
      <c r="A1" s="69"/>
      <c r="B1" s="69"/>
      <c r="C1" s="69"/>
      <c r="D1" s="69"/>
      <c r="E1" s="69"/>
      <c r="F1" s="145"/>
      <c r="G1" s="69"/>
      <c r="H1" s="69"/>
      <c r="I1" s="69"/>
      <c r="J1" s="69"/>
      <c r="K1" s="69"/>
      <c r="L1" s="69"/>
      <c r="M1" s="69"/>
      <c r="N1" s="69"/>
      <c r="O1" s="69"/>
      <c r="P1" s="69"/>
      <c r="Q1" s="69"/>
      <c r="R1" s="69"/>
      <c r="S1" s="69"/>
      <c r="T1" s="69"/>
      <c r="U1" s="69"/>
      <c r="V1" s="69"/>
      <c r="W1" s="69"/>
      <c r="X1" s="69"/>
      <c r="Y1" s="69"/>
      <c r="Z1" s="69"/>
      <c r="AA1" s="69"/>
      <c r="AB1" s="69"/>
      <c r="AC1" s="69"/>
      <c r="AD1" s="69"/>
      <c r="AE1" s="69"/>
      <c r="AF1" s="69"/>
      <c r="AG1" s="69"/>
      <c r="AH1" s="69"/>
      <c r="AI1" s="69"/>
      <c r="AJ1" s="69"/>
      <c r="AK1" s="69"/>
      <c r="AL1" s="69"/>
    </row>
    <row r="2" spans="1:38" ht="42.65" customHeight="1" thickTop="1" thickBot="1" x14ac:dyDescent="0.4">
      <c r="A2" s="69"/>
      <c r="B2" s="144"/>
      <c r="C2" s="115" t="s">
        <v>137</v>
      </c>
      <c r="D2" s="69"/>
      <c r="E2" s="69"/>
      <c r="F2" s="146"/>
      <c r="G2" s="117" t="s">
        <v>138</v>
      </c>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row>
    <row r="3" spans="1:38" ht="15.5" thickTop="1" thickBot="1" x14ac:dyDescent="0.4">
      <c r="A3" s="69"/>
      <c r="B3" s="238" t="s">
        <v>139</v>
      </c>
      <c r="C3" s="239"/>
      <c r="D3" s="69"/>
      <c r="E3" s="69"/>
      <c r="F3" s="172" t="s">
        <v>140</v>
      </c>
      <c r="G3" s="236" t="s">
        <v>141</v>
      </c>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row>
    <row r="4" spans="1:38" ht="15.5" thickTop="1" thickBot="1" x14ac:dyDescent="0.4">
      <c r="A4" s="69"/>
      <c r="B4" s="126" t="s">
        <v>115</v>
      </c>
      <c r="C4" s="124" t="s">
        <v>142</v>
      </c>
      <c r="D4" s="69"/>
      <c r="E4" s="69"/>
      <c r="F4" s="173"/>
      <c r="G4" s="237"/>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row>
    <row r="5" spans="1:38" ht="15.5" thickTop="1" thickBot="1" x14ac:dyDescent="0.4">
      <c r="A5" s="69"/>
      <c r="B5" s="127" t="s">
        <v>143</v>
      </c>
      <c r="C5" s="124" t="s">
        <v>142</v>
      </c>
      <c r="D5" s="69"/>
      <c r="E5" s="69"/>
      <c r="F5" s="116" t="s">
        <v>144</v>
      </c>
      <c r="G5" s="118" t="s">
        <v>145</v>
      </c>
      <c r="H5" s="69"/>
      <c r="I5" s="69"/>
      <c r="J5" s="69"/>
      <c r="K5" s="69"/>
      <c r="L5" s="69"/>
      <c r="M5" s="69"/>
      <c r="N5" s="69"/>
      <c r="O5" s="69"/>
      <c r="P5" s="69"/>
      <c r="Q5" s="69"/>
      <c r="R5" s="69"/>
      <c r="S5" s="69"/>
      <c r="T5" s="69"/>
      <c r="U5" s="69"/>
      <c r="V5" s="69"/>
      <c r="W5" s="69"/>
      <c r="X5" s="69"/>
      <c r="Y5" s="69"/>
      <c r="Z5" s="69"/>
      <c r="AA5" s="69"/>
      <c r="AB5" s="69"/>
      <c r="AC5" s="69"/>
      <c r="AD5" s="69"/>
      <c r="AE5" s="69"/>
      <c r="AF5" s="69"/>
      <c r="AG5" s="69"/>
      <c r="AH5" s="69"/>
      <c r="AI5" s="69"/>
      <c r="AJ5" s="69"/>
      <c r="AK5" s="69"/>
      <c r="AL5" s="69"/>
    </row>
    <row r="6" spans="1:38" ht="15" thickBot="1" x14ac:dyDescent="0.4">
      <c r="A6" s="69"/>
      <c r="B6" s="127" t="s">
        <v>146</v>
      </c>
      <c r="C6" s="124" t="s">
        <v>142</v>
      </c>
      <c r="D6" s="69"/>
      <c r="E6" s="69"/>
      <c r="F6" s="121" t="s">
        <v>147</v>
      </c>
      <c r="G6" s="119">
        <v>0.95</v>
      </c>
      <c r="H6" s="69"/>
      <c r="I6" s="69"/>
      <c r="J6" s="69"/>
      <c r="K6" s="69"/>
      <c r="L6" s="69"/>
      <c r="M6" s="69"/>
      <c r="N6" s="69"/>
      <c r="O6" s="69"/>
      <c r="P6" s="69"/>
      <c r="Q6" s="69"/>
      <c r="R6" s="69"/>
      <c r="S6" s="69"/>
      <c r="T6" s="69"/>
      <c r="U6" s="69"/>
      <c r="V6" s="69"/>
      <c r="W6" s="69"/>
      <c r="X6" s="69"/>
      <c r="Y6" s="69"/>
      <c r="Z6" s="69"/>
      <c r="AA6" s="69"/>
      <c r="AB6" s="69"/>
      <c r="AC6" s="69"/>
      <c r="AD6" s="69"/>
      <c r="AE6" s="69"/>
      <c r="AF6" s="69"/>
      <c r="AG6" s="69"/>
      <c r="AH6" s="69"/>
      <c r="AI6" s="69"/>
      <c r="AJ6" s="69"/>
      <c r="AK6" s="69"/>
      <c r="AL6" s="69"/>
    </row>
    <row r="7" spans="1:38" ht="15" thickBot="1" x14ac:dyDescent="0.4">
      <c r="A7" s="69"/>
      <c r="B7" s="127" t="s">
        <v>148</v>
      </c>
      <c r="C7" s="124" t="s">
        <v>142</v>
      </c>
      <c r="D7" s="69"/>
      <c r="E7" s="69"/>
      <c r="F7" s="122" t="s">
        <v>149</v>
      </c>
      <c r="G7" s="119">
        <v>0.95</v>
      </c>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row>
    <row r="8" spans="1:38" ht="15" thickBot="1" x14ac:dyDescent="0.4">
      <c r="A8" s="69"/>
      <c r="B8" s="127" t="s">
        <v>150</v>
      </c>
      <c r="C8" s="124" t="s">
        <v>142</v>
      </c>
      <c r="D8" s="69"/>
      <c r="E8" s="69"/>
      <c r="F8" s="122" t="s">
        <v>151</v>
      </c>
      <c r="G8" s="119">
        <v>0.3</v>
      </c>
      <c r="H8" s="69"/>
      <c r="I8" s="69"/>
      <c r="J8" s="69"/>
      <c r="K8" s="69"/>
      <c r="L8" s="69"/>
      <c r="M8" s="69"/>
      <c r="N8" s="69"/>
      <c r="O8" s="69"/>
      <c r="P8" s="69"/>
      <c r="Q8" s="69"/>
      <c r="R8" s="69"/>
      <c r="S8" s="69"/>
      <c r="T8" s="69"/>
      <c r="U8" s="69"/>
      <c r="V8" s="69"/>
      <c r="W8" s="69"/>
      <c r="X8" s="69"/>
      <c r="Y8" s="69"/>
      <c r="Z8" s="69"/>
      <c r="AA8" s="69"/>
      <c r="AB8" s="69"/>
      <c r="AC8" s="69"/>
      <c r="AD8" s="69"/>
      <c r="AE8" s="69"/>
      <c r="AF8" s="69"/>
      <c r="AG8" s="69"/>
      <c r="AH8" s="69"/>
      <c r="AI8" s="69"/>
      <c r="AJ8" s="69"/>
      <c r="AK8" s="69"/>
      <c r="AL8" s="69"/>
    </row>
    <row r="9" spans="1:38" ht="15" thickBot="1" x14ac:dyDescent="0.4">
      <c r="A9" s="69"/>
      <c r="B9" s="127" t="s">
        <v>152</v>
      </c>
      <c r="C9" s="124" t="s">
        <v>142</v>
      </c>
      <c r="D9" s="69"/>
      <c r="E9" s="69"/>
      <c r="F9" s="122" t="s">
        <v>153</v>
      </c>
      <c r="G9" s="119">
        <v>0.3</v>
      </c>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row>
    <row r="10" spans="1:38" ht="15" thickBot="1" x14ac:dyDescent="0.4">
      <c r="A10" s="69"/>
      <c r="B10" s="128" t="s">
        <v>117</v>
      </c>
      <c r="C10" s="125" t="s">
        <v>142</v>
      </c>
      <c r="D10" s="69"/>
      <c r="E10" s="69"/>
      <c r="F10" s="123" t="s">
        <v>154</v>
      </c>
      <c r="G10" s="120">
        <v>0</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row>
    <row r="11" spans="1:38" ht="15.75" customHeight="1" thickTop="1" thickBot="1" x14ac:dyDescent="0.4">
      <c r="A11" s="69"/>
      <c r="B11" s="69"/>
      <c r="C11" s="69"/>
      <c r="D11" s="69"/>
      <c r="E11" s="69"/>
      <c r="F11" s="145"/>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row>
    <row r="12" spans="1:38" ht="15.5" thickTop="1" thickBot="1" x14ac:dyDescent="0.4">
      <c r="A12" s="69"/>
      <c r="B12" s="150" t="s">
        <v>155</v>
      </c>
      <c r="C12" s="151"/>
      <c r="D12" s="69"/>
      <c r="E12" s="69"/>
      <c r="F12" s="69"/>
      <c r="G12" s="69"/>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row>
    <row r="13" spans="1:38" ht="15.5" thickTop="1" thickBot="1" x14ac:dyDescent="0.4">
      <c r="A13" s="69"/>
      <c r="B13" s="126" t="s">
        <v>156</v>
      </c>
      <c r="C13" s="129" t="s">
        <v>157</v>
      </c>
      <c r="D13" s="69"/>
      <c r="E13" s="69"/>
      <c r="F13" s="145"/>
      <c r="G13" s="69"/>
      <c r="H13" s="69"/>
      <c r="I13" s="69"/>
      <c r="J13" s="69"/>
      <c r="K13" s="69"/>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row>
    <row r="14" spans="1:38" ht="15.5" thickTop="1" thickBot="1" x14ac:dyDescent="0.4">
      <c r="A14" s="69"/>
      <c r="B14" s="127" t="s">
        <v>158</v>
      </c>
      <c r="C14" s="129" t="s">
        <v>157</v>
      </c>
      <c r="D14" s="69"/>
      <c r="E14" s="69"/>
      <c r="F14" s="145"/>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row>
    <row r="15" spans="1:38" ht="15.5" thickTop="1" thickBot="1" x14ac:dyDescent="0.4">
      <c r="A15" s="69"/>
      <c r="B15" s="127" t="s">
        <v>159</v>
      </c>
      <c r="C15" s="129" t="s">
        <v>157</v>
      </c>
      <c r="D15" s="69"/>
      <c r="E15" s="69"/>
      <c r="F15" s="145"/>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row>
    <row r="16" spans="1:38" ht="15.5" thickTop="1" thickBot="1" x14ac:dyDescent="0.4">
      <c r="A16" s="69"/>
      <c r="B16" s="127" t="s">
        <v>160</v>
      </c>
      <c r="C16" s="129" t="s">
        <v>157</v>
      </c>
      <c r="D16" s="69"/>
      <c r="E16" s="69"/>
      <c r="F16" s="145"/>
      <c r="G16" s="69"/>
      <c r="H16" s="69"/>
      <c r="I16" s="69"/>
      <c r="J16" s="69"/>
      <c r="K16" s="69"/>
      <c r="L16" s="69"/>
      <c r="M16" s="69"/>
      <c r="N16" s="69"/>
      <c r="O16" s="69"/>
      <c r="P16" s="69"/>
      <c r="Q16" s="69"/>
      <c r="R16" s="69"/>
      <c r="S16" s="69"/>
      <c r="T16" s="69"/>
      <c r="U16" s="69"/>
      <c r="V16" s="69"/>
      <c r="W16" s="69"/>
      <c r="X16" s="69"/>
      <c r="Y16" s="69"/>
      <c r="Z16" s="69"/>
      <c r="AA16" s="69"/>
      <c r="AB16" s="69"/>
      <c r="AC16" s="69"/>
      <c r="AD16" s="69"/>
      <c r="AE16" s="69"/>
      <c r="AF16" s="69"/>
      <c r="AG16" s="69"/>
      <c r="AH16" s="69"/>
      <c r="AI16" s="69"/>
      <c r="AJ16" s="69"/>
      <c r="AK16" s="69"/>
      <c r="AL16" s="69"/>
    </row>
    <row r="17" spans="1:50" ht="15.5" thickTop="1" thickBot="1" x14ac:dyDescent="0.4">
      <c r="A17" s="69"/>
      <c r="B17" s="127" t="s">
        <v>161</v>
      </c>
      <c r="C17" s="129" t="s">
        <v>157</v>
      </c>
      <c r="D17" s="69"/>
      <c r="E17" s="69"/>
      <c r="F17" s="145"/>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row>
    <row r="18" spans="1:50" ht="15.5" thickTop="1" thickBot="1" x14ac:dyDescent="0.4">
      <c r="A18" s="69"/>
      <c r="B18" s="127" t="s">
        <v>162</v>
      </c>
      <c r="C18" s="129" t="s">
        <v>157</v>
      </c>
      <c r="D18" s="69"/>
      <c r="E18" s="69"/>
      <c r="F18" s="145"/>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c r="AG18" s="69"/>
      <c r="AH18" s="69"/>
      <c r="AI18" s="69"/>
      <c r="AJ18" s="69"/>
      <c r="AK18" s="69"/>
      <c r="AL18" s="69"/>
    </row>
    <row r="19" spans="1:50" ht="15.5" thickTop="1" thickBot="1" x14ac:dyDescent="0.4">
      <c r="A19" s="69"/>
      <c r="B19" s="127" t="s">
        <v>163</v>
      </c>
      <c r="C19" s="129" t="s">
        <v>157</v>
      </c>
      <c r="D19" s="69"/>
      <c r="E19" s="69"/>
      <c r="F19" s="145"/>
      <c r="G19" s="69"/>
      <c r="H19" s="69"/>
      <c r="I19" s="69"/>
      <c r="J19" s="69"/>
      <c r="K19" s="69"/>
      <c r="L19" s="69"/>
      <c r="M19" s="69"/>
      <c r="N19" s="69"/>
      <c r="O19" s="69"/>
      <c r="P19" s="69"/>
      <c r="Q19" s="69"/>
      <c r="R19" s="69"/>
      <c r="S19" s="69"/>
      <c r="T19" s="69"/>
      <c r="U19" s="69"/>
      <c r="V19" s="69"/>
      <c r="W19" s="69"/>
      <c r="X19" s="69"/>
      <c r="Y19" s="69"/>
      <c r="Z19" s="69"/>
      <c r="AA19" s="69"/>
      <c r="AB19" s="69"/>
      <c r="AC19" s="69"/>
      <c r="AD19" s="69"/>
      <c r="AE19" s="69"/>
      <c r="AF19" s="69"/>
      <c r="AG19" s="69"/>
      <c r="AH19" s="69"/>
      <c r="AI19" s="69"/>
      <c r="AJ19" s="69"/>
      <c r="AK19" s="69"/>
      <c r="AL19" s="69"/>
    </row>
    <row r="20" spans="1:50" ht="15.5" thickTop="1" thickBot="1" x14ac:dyDescent="0.4">
      <c r="A20" s="69"/>
      <c r="B20" s="127" t="s">
        <v>164</v>
      </c>
      <c r="C20" s="129" t="s">
        <v>157</v>
      </c>
      <c r="D20" s="69"/>
      <c r="E20" s="69"/>
      <c r="F20" s="145"/>
      <c r="G20" s="69"/>
      <c r="H20" s="69"/>
      <c r="I20" s="69"/>
      <c r="J20" s="69"/>
      <c r="K20" s="69"/>
      <c r="L20" s="69"/>
      <c r="M20" s="69"/>
      <c r="N20" s="69"/>
      <c r="O20" s="69"/>
      <c r="P20" s="69"/>
      <c r="Q20" s="69"/>
      <c r="R20" s="69"/>
      <c r="S20" s="69"/>
      <c r="T20" s="69"/>
      <c r="U20" s="69"/>
      <c r="V20" s="69"/>
      <c r="W20" s="69"/>
      <c r="X20" s="69"/>
      <c r="Y20" s="69"/>
      <c r="Z20" s="69"/>
      <c r="AA20" s="69"/>
      <c r="AB20" s="69"/>
      <c r="AC20" s="69"/>
      <c r="AD20" s="69"/>
      <c r="AE20" s="69"/>
      <c r="AF20" s="69"/>
      <c r="AG20" s="69"/>
      <c r="AH20" s="69"/>
      <c r="AI20" s="69"/>
      <c r="AJ20" s="69"/>
      <c r="AK20" s="69"/>
      <c r="AL20" s="69"/>
    </row>
    <row r="21" spans="1:50" ht="15.5" thickTop="1" thickBot="1" x14ac:dyDescent="0.4">
      <c r="A21" s="69"/>
      <c r="B21" s="127" t="s">
        <v>165</v>
      </c>
      <c r="C21" s="129" t="s">
        <v>157</v>
      </c>
      <c r="D21" s="69"/>
      <c r="E21" s="69"/>
      <c r="F21" s="145"/>
      <c r="G21" s="69"/>
      <c r="H21" s="69"/>
      <c r="I21" s="69"/>
      <c r="J21" s="69"/>
      <c r="K21" s="69"/>
      <c r="L21" s="69"/>
      <c r="M21" s="69"/>
      <c r="N21" s="69"/>
      <c r="O21" s="69"/>
      <c r="P21" s="69"/>
      <c r="Q21" s="69"/>
      <c r="R21" s="69"/>
      <c r="S21" s="69"/>
      <c r="T21" s="69"/>
      <c r="U21" s="69"/>
      <c r="V21" s="69"/>
      <c r="W21" s="69"/>
      <c r="X21" s="69"/>
      <c r="Y21" s="69"/>
      <c r="Z21" s="69"/>
      <c r="AA21" s="69"/>
      <c r="AB21" s="69"/>
      <c r="AC21" s="69"/>
      <c r="AD21" s="69"/>
      <c r="AE21" s="69"/>
      <c r="AF21" s="69"/>
      <c r="AG21" s="69"/>
      <c r="AH21" s="69"/>
      <c r="AI21" s="69"/>
      <c r="AJ21" s="69"/>
      <c r="AK21" s="69"/>
      <c r="AL21" s="69"/>
    </row>
    <row r="22" spans="1:50" ht="15.5" thickTop="1" thickBot="1" x14ac:dyDescent="0.4">
      <c r="A22" s="69"/>
      <c r="B22" s="130" t="s">
        <v>166</v>
      </c>
      <c r="C22" s="129" t="s">
        <v>157</v>
      </c>
      <c r="D22" s="69"/>
      <c r="E22" s="69"/>
      <c r="F22" s="145"/>
      <c r="G22" s="69"/>
      <c r="H22" s="69"/>
      <c r="I22" s="69"/>
      <c r="J22" s="69"/>
      <c r="K22" s="69"/>
      <c r="L22" s="69"/>
      <c r="M22" s="69"/>
      <c r="N22" s="69"/>
      <c r="O22" s="69"/>
      <c r="P22" s="69"/>
      <c r="Q22" s="69"/>
      <c r="R22" s="69"/>
      <c r="S22" s="69"/>
      <c r="T22" s="69"/>
      <c r="U22" s="69"/>
      <c r="V22" s="69"/>
      <c r="W22" s="69"/>
      <c r="X22" s="69"/>
      <c r="Y22" s="69"/>
      <c r="Z22" s="69"/>
      <c r="AA22" s="69"/>
      <c r="AB22" s="69"/>
      <c r="AC22" s="69"/>
      <c r="AD22" s="69"/>
      <c r="AE22" s="69"/>
      <c r="AF22" s="69"/>
      <c r="AG22" s="69"/>
      <c r="AH22" s="69"/>
      <c r="AI22" s="69"/>
      <c r="AJ22" s="69"/>
      <c r="AK22" s="69"/>
      <c r="AL22" s="69"/>
    </row>
    <row r="23" spans="1:50" ht="15.5" thickTop="1" thickBot="1" x14ac:dyDescent="0.4">
      <c r="A23" s="69"/>
      <c r="B23" s="131" t="s">
        <v>167</v>
      </c>
      <c r="C23" s="129" t="s">
        <v>157</v>
      </c>
      <c r="D23" s="69"/>
      <c r="E23" s="69"/>
      <c r="F23" s="145"/>
      <c r="G23" s="69"/>
      <c r="H23" s="69"/>
      <c r="I23" s="69"/>
      <c r="J23" s="69"/>
      <c r="K23" s="69"/>
      <c r="L23" s="69"/>
      <c r="M23" s="69"/>
      <c r="N23" s="69"/>
      <c r="O23" s="69"/>
      <c r="P23" s="69"/>
      <c r="Q23" s="69"/>
      <c r="R23" s="69"/>
      <c r="S23" s="69"/>
      <c r="T23" s="69"/>
      <c r="U23" s="69"/>
      <c r="V23" s="69"/>
      <c r="W23" s="69"/>
      <c r="X23" s="69"/>
      <c r="Y23" s="69"/>
      <c r="Z23" s="69"/>
      <c r="AA23" s="69"/>
      <c r="AB23" s="69"/>
      <c r="AC23" s="69"/>
      <c r="AD23" s="69"/>
      <c r="AE23" s="69"/>
      <c r="AF23" s="69"/>
      <c r="AG23" s="69"/>
      <c r="AH23" s="69"/>
      <c r="AI23" s="69"/>
      <c r="AJ23" s="69"/>
      <c r="AK23" s="69"/>
      <c r="AL23" s="69"/>
    </row>
    <row r="24" spans="1:50" ht="15.5" thickTop="1" thickBot="1" x14ac:dyDescent="0.4">
      <c r="A24" s="69"/>
      <c r="B24" s="128" t="s">
        <v>168</v>
      </c>
      <c r="C24" s="129" t="s">
        <v>157</v>
      </c>
      <c r="D24" s="69"/>
      <c r="E24" s="69"/>
      <c r="F24" s="145"/>
      <c r="G24" s="69"/>
      <c r="H24" s="69"/>
      <c r="I24" s="69"/>
      <c r="J24" s="69"/>
      <c r="K24" s="69"/>
      <c r="L24" s="69"/>
      <c r="M24" s="69"/>
      <c r="N24" s="69"/>
      <c r="O24" s="69"/>
      <c r="P24" s="69"/>
      <c r="Q24" s="69"/>
      <c r="R24" s="69"/>
      <c r="S24" s="69"/>
      <c r="T24" s="69"/>
      <c r="U24" s="69"/>
      <c r="V24" s="69"/>
      <c r="W24" s="69"/>
      <c r="X24" s="69"/>
      <c r="Y24" s="69"/>
      <c r="Z24" s="69"/>
      <c r="AA24" s="69"/>
      <c r="AB24" s="69"/>
      <c r="AC24" s="69"/>
      <c r="AD24" s="69"/>
      <c r="AE24" s="69"/>
      <c r="AF24" s="69"/>
      <c r="AG24" s="69"/>
      <c r="AH24" s="69"/>
      <c r="AI24" s="69"/>
      <c r="AJ24" s="69"/>
      <c r="AK24" s="69"/>
      <c r="AL24" s="69"/>
    </row>
    <row r="25" spans="1:50" ht="15" thickTop="1" x14ac:dyDescent="0.35">
      <c r="A25" s="69"/>
      <c r="B25" s="69"/>
      <c r="C25" s="69"/>
      <c r="D25" s="69"/>
      <c r="E25" s="69"/>
      <c r="F25" s="145"/>
      <c r="G25" s="69"/>
      <c r="H25" s="69"/>
      <c r="I25" s="69"/>
      <c r="J25" s="69"/>
      <c r="K25" s="69"/>
      <c r="L25" s="69"/>
      <c r="M25" s="69"/>
      <c r="N25" s="69"/>
      <c r="O25" s="69"/>
      <c r="P25" s="69"/>
      <c r="Q25" s="69"/>
      <c r="R25" s="69"/>
      <c r="S25" s="69"/>
      <c r="T25" s="69"/>
      <c r="U25" s="69"/>
      <c r="V25" s="69"/>
      <c r="W25" s="69"/>
      <c r="X25" s="69"/>
      <c r="Y25" s="69"/>
      <c r="Z25" s="69"/>
      <c r="AA25" s="69"/>
      <c r="AB25" s="69"/>
      <c r="AC25" s="69"/>
      <c r="AD25" s="69"/>
      <c r="AE25" s="69"/>
      <c r="AF25" s="69"/>
      <c r="AG25" s="69"/>
      <c r="AH25" s="69"/>
      <c r="AI25" s="69"/>
      <c r="AJ25" s="69"/>
      <c r="AK25" s="69"/>
      <c r="AL25" s="69"/>
      <c r="AM25" s="69"/>
      <c r="AN25" s="69"/>
      <c r="AO25" s="69"/>
      <c r="AP25" s="69"/>
      <c r="AQ25" s="69"/>
      <c r="AR25" s="69"/>
      <c r="AS25" s="69"/>
      <c r="AT25" s="69"/>
      <c r="AU25" s="69"/>
      <c r="AV25" s="69"/>
      <c r="AW25" s="69"/>
      <c r="AX25" s="69"/>
    </row>
    <row r="26" spans="1:50" x14ac:dyDescent="0.35">
      <c r="A26" s="69"/>
      <c r="B26" s="69"/>
      <c r="C26" s="69"/>
      <c r="D26" s="69"/>
      <c r="E26" s="69"/>
      <c r="F26" s="145"/>
      <c r="G26" s="69"/>
      <c r="H26" s="69"/>
      <c r="I26" s="69"/>
      <c r="J26" s="69"/>
      <c r="K26" s="69"/>
      <c r="L26" s="69"/>
      <c r="M26" s="69"/>
      <c r="N26" s="69"/>
      <c r="O26" s="69"/>
      <c r="P26" s="69"/>
      <c r="Q26" s="69"/>
      <c r="R26" s="69"/>
      <c r="S26" s="69"/>
      <c r="T26" s="69"/>
      <c r="U26" s="69"/>
      <c r="V26" s="69"/>
      <c r="W26" s="69"/>
      <c r="X26" s="69"/>
      <c r="Y26" s="69"/>
      <c r="Z26" s="69"/>
      <c r="AA26" s="69"/>
      <c r="AB26" s="69"/>
      <c r="AC26" s="69"/>
      <c r="AD26" s="69"/>
      <c r="AE26" s="69"/>
      <c r="AF26" s="69"/>
      <c r="AG26" s="69"/>
      <c r="AH26" s="69"/>
      <c r="AI26" s="69"/>
      <c r="AJ26" s="69"/>
      <c r="AK26" s="69"/>
      <c r="AL26" s="69"/>
      <c r="AM26" s="69"/>
      <c r="AN26" s="69"/>
      <c r="AO26" s="69"/>
      <c r="AP26" s="69"/>
      <c r="AQ26" s="69"/>
      <c r="AR26" s="69"/>
      <c r="AS26" s="69"/>
      <c r="AT26" s="69"/>
      <c r="AU26" s="69"/>
      <c r="AV26" s="69"/>
      <c r="AW26" s="69"/>
      <c r="AX26" s="69"/>
    </row>
    <row r="27" spans="1:50" x14ac:dyDescent="0.35">
      <c r="A27" s="69"/>
      <c r="B27" s="69"/>
      <c r="C27" s="69"/>
      <c r="D27" s="69"/>
      <c r="E27" s="69"/>
      <c r="F27" s="145"/>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c r="AP27" s="69"/>
      <c r="AQ27" s="69"/>
      <c r="AR27" s="69"/>
      <c r="AS27" s="69"/>
      <c r="AT27" s="69"/>
      <c r="AU27" s="69"/>
      <c r="AV27" s="69"/>
      <c r="AW27" s="69"/>
      <c r="AX27" s="69"/>
    </row>
    <row r="28" spans="1:50" x14ac:dyDescent="0.35">
      <c r="A28" s="69"/>
      <c r="B28" s="69"/>
      <c r="C28" s="69"/>
      <c r="D28" s="69"/>
      <c r="E28" s="69"/>
      <c r="F28" s="145"/>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c r="AP28" s="69"/>
      <c r="AQ28" s="69"/>
      <c r="AR28" s="69"/>
      <c r="AS28" s="69"/>
      <c r="AT28" s="69"/>
      <c r="AU28" s="69"/>
      <c r="AV28" s="69"/>
      <c r="AW28" s="69"/>
      <c r="AX28" s="69"/>
    </row>
    <row r="29" spans="1:50" x14ac:dyDescent="0.35">
      <c r="A29" s="69"/>
      <c r="B29" s="69"/>
      <c r="C29" s="69"/>
      <c r="D29" s="69"/>
      <c r="E29" s="69"/>
      <c r="F29" s="145"/>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c r="AP29" s="69"/>
      <c r="AQ29" s="69"/>
      <c r="AR29" s="69"/>
      <c r="AS29" s="69"/>
      <c r="AT29" s="69"/>
      <c r="AU29" s="69"/>
      <c r="AV29" s="69"/>
      <c r="AW29" s="69"/>
      <c r="AX29" s="69"/>
    </row>
    <row r="30" spans="1:50" x14ac:dyDescent="0.35">
      <c r="A30" s="69"/>
      <c r="B30" s="69"/>
      <c r="C30" s="69"/>
      <c r="D30" s="69"/>
      <c r="E30" s="69"/>
      <c r="F30" s="145"/>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c r="AP30" s="69"/>
      <c r="AQ30" s="69"/>
      <c r="AR30" s="69"/>
      <c r="AS30" s="69"/>
      <c r="AT30" s="69"/>
      <c r="AU30" s="69"/>
      <c r="AV30" s="69"/>
      <c r="AW30" s="69"/>
      <c r="AX30" s="69"/>
    </row>
    <row r="31" spans="1:50" x14ac:dyDescent="0.35">
      <c r="A31" s="69"/>
      <c r="B31" s="69"/>
      <c r="C31" s="69"/>
      <c r="D31" s="69"/>
      <c r="E31" s="69"/>
      <c r="F31" s="145"/>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row>
    <row r="32" spans="1:50" x14ac:dyDescent="0.35">
      <c r="A32" s="69"/>
      <c r="B32" s="69"/>
      <c r="C32" s="69"/>
      <c r="D32" s="69"/>
      <c r="E32" s="69"/>
      <c r="F32" s="145"/>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row>
    <row r="33" spans="1:50" x14ac:dyDescent="0.35">
      <c r="A33" s="69"/>
      <c r="B33" s="69"/>
      <c r="C33" s="69"/>
      <c r="D33" s="69"/>
      <c r="E33" s="69"/>
      <c r="F33" s="145"/>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row>
    <row r="34" spans="1:50" x14ac:dyDescent="0.35">
      <c r="A34" s="69"/>
      <c r="B34" s="69"/>
      <c r="C34" s="69"/>
      <c r="D34" s="69"/>
      <c r="E34" s="69"/>
      <c r="F34" s="145"/>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row>
    <row r="35" spans="1:50" x14ac:dyDescent="0.35">
      <c r="A35" s="69"/>
      <c r="B35" s="69"/>
      <c r="C35" s="69"/>
      <c r="D35" s="69"/>
      <c r="E35" s="69"/>
      <c r="F35" s="145"/>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row>
    <row r="36" spans="1:50" x14ac:dyDescent="0.35">
      <c r="A36" s="69"/>
      <c r="B36" s="69"/>
      <c r="C36" s="69"/>
      <c r="D36" s="69"/>
      <c r="E36" s="69"/>
      <c r="F36" s="145"/>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row>
    <row r="37" spans="1:50" x14ac:dyDescent="0.35">
      <c r="A37" s="69"/>
      <c r="B37" s="69"/>
      <c r="C37" s="69"/>
      <c r="D37" s="69"/>
      <c r="E37" s="69"/>
      <c r="F37" s="145"/>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c r="AP37" s="69"/>
      <c r="AQ37" s="69"/>
      <c r="AR37" s="69"/>
      <c r="AS37" s="69"/>
      <c r="AT37" s="69"/>
      <c r="AU37" s="69"/>
      <c r="AV37" s="69"/>
      <c r="AW37" s="69"/>
      <c r="AX37" s="69"/>
    </row>
    <row r="38" spans="1:50" x14ac:dyDescent="0.35">
      <c r="A38" s="69"/>
      <c r="B38" s="69"/>
      <c r="C38" s="69"/>
      <c r="D38" s="69"/>
      <c r="E38" s="69"/>
      <c r="F38" s="145"/>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row>
    <row r="39" spans="1:50" x14ac:dyDescent="0.35">
      <c r="A39" s="69"/>
      <c r="B39" s="69"/>
      <c r="C39" s="69"/>
      <c r="D39" s="69"/>
      <c r="E39" s="69"/>
      <c r="F39" s="145"/>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row>
    <row r="40" spans="1:50" x14ac:dyDescent="0.35">
      <c r="A40" s="69"/>
      <c r="B40" s="69"/>
      <c r="C40" s="69"/>
      <c r="D40" s="69"/>
      <c r="E40" s="69"/>
      <c r="F40" s="145"/>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row>
    <row r="41" spans="1:50" x14ac:dyDescent="0.35">
      <c r="A41" s="69"/>
      <c r="B41" s="69"/>
      <c r="C41" s="69"/>
      <c r="D41" s="69"/>
      <c r="E41" s="69"/>
      <c r="F41" s="145"/>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c r="AP41" s="69"/>
      <c r="AQ41" s="69"/>
      <c r="AR41" s="69"/>
      <c r="AS41" s="69"/>
      <c r="AT41" s="69"/>
      <c r="AU41" s="69"/>
      <c r="AV41" s="69"/>
      <c r="AW41" s="69"/>
      <c r="AX41" s="69"/>
    </row>
    <row r="42" spans="1:50" x14ac:dyDescent="0.35">
      <c r="A42" s="69"/>
      <c r="B42" s="69"/>
      <c r="C42" s="69"/>
      <c r="D42" s="69"/>
      <c r="E42" s="69"/>
      <c r="F42" s="145"/>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c r="AP42" s="69"/>
      <c r="AQ42" s="69"/>
      <c r="AR42" s="69"/>
      <c r="AS42" s="69"/>
      <c r="AT42" s="69"/>
      <c r="AU42" s="69"/>
      <c r="AV42" s="69"/>
      <c r="AW42" s="69"/>
      <c r="AX42" s="69"/>
    </row>
    <row r="43" spans="1:50" x14ac:dyDescent="0.35">
      <c r="A43" s="69"/>
      <c r="B43" s="69"/>
      <c r="C43" s="69"/>
      <c r="D43" s="69"/>
      <c r="E43" s="69"/>
      <c r="F43" s="145"/>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c r="AP43" s="69"/>
      <c r="AQ43" s="69"/>
      <c r="AR43" s="69"/>
      <c r="AS43" s="69"/>
      <c r="AT43" s="69"/>
      <c r="AU43" s="69"/>
      <c r="AV43" s="69"/>
      <c r="AW43" s="69"/>
      <c r="AX43" s="69"/>
    </row>
    <row r="44" spans="1:50" x14ac:dyDescent="0.35">
      <c r="A44" s="69"/>
      <c r="B44" s="69"/>
      <c r="C44" s="69"/>
      <c r="D44" s="69"/>
      <c r="E44" s="69"/>
      <c r="F44" s="145"/>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row>
    <row r="45" spans="1:50" x14ac:dyDescent="0.35">
      <c r="A45" s="69"/>
      <c r="B45" s="69"/>
      <c r="C45" s="69"/>
      <c r="D45" s="69"/>
      <c r="E45" s="69"/>
      <c r="F45" s="145"/>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row>
    <row r="46" spans="1:50" x14ac:dyDescent="0.35">
      <c r="A46" s="69"/>
      <c r="B46" s="69"/>
      <c r="C46" s="69"/>
      <c r="D46" s="69"/>
      <c r="E46" s="69"/>
      <c r="F46" s="145"/>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row>
    <row r="47" spans="1:50" x14ac:dyDescent="0.35">
      <c r="A47" s="69"/>
      <c r="B47" s="69"/>
      <c r="C47" s="69"/>
      <c r="D47" s="69"/>
      <c r="E47" s="69"/>
      <c r="F47" s="145"/>
      <c r="G47" s="69"/>
      <c r="H47" s="69"/>
      <c r="I47" s="69"/>
      <c r="J47" s="69"/>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c r="AM47" s="69"/>
      <c r="AN47" s="69"/>
      <c r="AO47" s="69"/>
      <c r="AP47" s="69"/>
      <c r="AQ47" s="69"/>
      <c r="AR47" s="69"/>
      <c r="AS47" s="69"/>
      <c r="AT47" s="69"/>
      <c r="AU47" s="69"/>
      <c r="AV47" s="69"/>
      <c r="AW47" s="69"/>
      <c r="AX47" s="69"/>
    </row>
    <row r="48" spans="1:50" x14ac:dyDescent="0.35">
      <c r="A48" s="69"/>
      <c r="B48" s="69"/>
      <c r="C48" s="69"/>
      <c r="D48" s="69"/>
      <c r="E48" s="69"/>
      <c r="F48" s="145"/>
      <c r="G48" s="69"/>
      <c r="H48" s="69"/>
      <c r="I48" s="69"/>
      <c r="J48" s="69"/>
      <c r="K48" s="69"/>
      <c r="L48" s="69"/>
      <c r="M48" s="69"/>
      <c r="N48" s="69"/>
      <c r="O48" s="69"/>
      <c r="P48" s="69"/>
      <c r="Q48" s="69"/>
      <c r="R48" s="69"/>
      <c r="S48" s="69"/>
      <c r="T48" s="69"/>
      <c r="U48" s="69"/>
      <c r="V48" s="69"/>
      <c r="W48" s="69"/>
      <c r="X48" s="69"/>
      <c r="Y48" s="69"/>
      <c r="Z48" s="69"/>
      <c r="AA48" s="69"/>
      <c r="AB48" s="69"/>
      <c r="AC48" s="69"/>
      <c r="AD48" s="69"/>
      <c r="AE48" s="69"/>
      <c r="AF48" s="69"/>
      <c r="AG48" s="69"/>
      <c r="AH48" s="69"/>
      <c r="AI48" s="69"/>
      <c r="AJ48" s="69"/>
      <c r="AK48" s="69"/>
      <c r="AL48" s="69"/>
      <c r="AM48" s="69"/>
      <c r="AN48" s="69"/>
      <c r="AO48" s="69"/>
      <c r="AP48" s="69"/>
      <c r="AQ48" s="69"/>
      <c r="AR48" s="69"/>
      <c r="AS48" s="69"/>
      <c r="AT48" s="69"/>
      <c r="AU48" s="69"/>
      <c r="AV48" s="69"/>
      <c r="AW48" s="69"/>
      <c r="AX48" s="69"/>
    </row>
    <row r="49" spans="1:50" x14ac:dyDescent="0.35">
      <c r="A49" s="69"/>
      <c r="B49" s="69"/>
      <c r="C49" s="69"/>
      <c r="D49" s="69"/>
      <c r="E49" s="69"/>
      <c r="F49" s="145"/>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9"/>
      <c r="AR49" s="69"/>
      <c r="AS49" s="69"/>
      <c r="AT49" s="69"/>
      <c r="AU49" s="69"/>
      <c r="AV49" s="69"/>
      <c r="AW49" s="69"/>
      <c r="AX49" s="69"/>
    </row>
    <row r="50" spans="1:50" x14ac:dyDescent="0.35">
      <c r="A50" s="69"/>
      <c r="B50" s="69"/>
      <c r="C50" s="69"/>
      <c r="D50" s="69"/>
      <c r="E50" s="69"/>
      <c r="F50" s="145"/>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row>
    <row r="51" spans="1:50" x14ac:dyDescent="0.35">
      <c r="A51" s="69"/>
      <c r="B51" s="69"/>
      <c r="C51" s="69"/>
      <c r="D51" s="69"/>
      <c r="E51" s="69"/>
      <c r="F51" s="145"/>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row>
    <row r="52" spans="1:50" x14ac:dyDescent="0.35">
      <c r="A52" s="69"/>
      <c r="B52" s="69"/>
      <c r="C52" s="69"/>
      <c r="D52" s="69"/>
      <c r="E52" s="69"/>
      <c r="F52" s="145"/>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row>
    <row r="53" spans="1:50" x14ac:dyDescent="0.35">
      <c r="A53" s="69"/>
      <c r="B53" s="69"/>
      <c r="C53" s="69"/>
      <c r="D53" s="69"/>
      <c r="E53" s="69"/>
      <c r="F53" s="145"/>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row>
    <row r="54" spans="1:50" x14ac:dyDescent="0.35">
      <c r="A54" s="69"/>
      <c r="B54" s="69"/>
      <c r="C54" s="69"/>
      <c r="D54" s="69"/>
      <c r="E54" s="69"/>
      <c r="F54" s="145"/>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row>
    <row r="55" spans="1:50" x14ac:dyDescent="0.35">
      <c r="A55" s="69"/>
      <c r="B55" s="69"/>
      <c r="C55" s="69"/>
      <c r="D55" s="69"/>
      <c r="E55" s="69"/>
      <c r="F55" s="145"/>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9"/>
      <c r="AR55" s="69"/>
      <c r="AS55" s="69"/>
      <c r="AT55" s="69"/>
      <c r="AU55" s="69"/>
      <c r="AV55" s="69"/>
      <c r="AW55" s="69"/>
      <c r="AX55" s="69"/>
    </row>
    <row r="56" spans="1:50" x14ac:dyDescent="0.35">
      <c r="A56" s="69"/>
      <c r="B56" s="69"/>
      <c r="C56" s="69"/>
      <c r="D56" s="69"/>
      <c r="E56" s="69"/>
      <c r="F56" s="145"/>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9"/>
      <c r="AR56" s="69"/>
      <c r="AS56" s="69"/>
      <c r="AT56" s="69"/>
      <c r="AU56" s="69"/>
      <c r="AV56" s="69"/>
      <c r="AW56" s="69"/>
      <c r="AX56" s="69"/>
    </row>
    <row r="57" spans="1:50" x14ac:dyDescent="0.35">
      <c r="A57" s="69"/>
      <c r="B57" s="69"/>
      <c r="C57" s="69"/>
      <c r="D57" s="69"/>
      <c r="E57" s="69"/>
      <c r="F57" s="145"/>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9"/>
      <c r="AR57" s="69"/>
      <c r="AS57" s="69"/>
      <c r="AT57" s="69"/>
      <c r="AU57" s="69"/>
      <c r="AV57" s="69"/>
      <c r="AW57" s="69"/>
      <c r="AX57" s="69"/>
    </row>
    <row r="58" spans="1:50" x14ac:dyDescent="0.35">
      <c r="A58" s="69"/>
      <c r="B58" s="69"/>
      <c r="C58" s="69"/>
      <c r="D58" s="69"/>
      <c r="E58" s="69"/>
      <c r="F58" s="145"/>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row>
    <row r="59" spans="1:50" x14ac:dyDescent="0.35">
      <c r="A59" s="69"/>
      <c r="B59" s="69"/>
      <c r="C59" s="69"/>
      <c r="D59" s="69"/>
      <c r="E59" s="69"/>
      <c r="F59" s="145"/>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row>
    <row r="60" spans="1:50" x14ac:dyDescent="0.35">
      <c r="A60" s="69"/>
      <c r="B60" s="69"/>
      <c r="C60" s="69"/>
      <c r="D60" s="69"/>
      <c r="E60" s="69"/>
      <c r="F60" s="145"/>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row>
    <row r="61" spans="1:50" x14ac:dyDescent="0.35">
      <c r="A61" s="69"/>
      <c r="B61" s="69"/>
      <c r="C61" s="69"/>
      <c r="D61" s="69"/>
      <c r="E61" s="69"/>
      <c r="F61" s="145"/>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row>
    <row r="62" spans="1:50" x14ac:dyDescent="0.35">
      <c r="A62" s="69"/>
      <c r="B62" s="69"/>
      <c r="C62" s="69"/>
      <c r="D62" s="69"/>
      <c r="E62" s="69"/>
      <c r="F62" s="145"/>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row>
    <row r="63" spans="1:50" x14ac:dyDescent="0.35">
      <c r="A63" s="69"/>
      <c r="B63" s="69"/>
      <c r="C63" s="69"/>
      <c r="D63" s="69"/>
      <c r="E63" s="69"/>
      <c r="F63" s="145"/>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row>
    <row r="64" spans="1:50" x14ac:dyDescent="0.35">
      <c r="A64" s="69"/>
      <c r="B64" s="69"/>
      <c r="C64" s="69"/>
      <c r="D64" s="69"/>
      <c r="E64" s="69"/>
      <c r="F64" s="145"/>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row>
    <row r="65" spans="1:50" x14ac:dyDescent="0.35">
      <c r="A65" s="69"/>
      <c r="B65" s="69"/>
      <c r="C65" s="69"/>
      <c r="D65" s="69"/>
      <c r="E65" s="69"/>
      <c r="F65" s="145"/>
      <c r="G65" s="69"/>
      <c r="H65" s="69"/>
      <c r="I65" s="69"/>
      <c r="J65" s="69"/>
      <c r="K65" s="69"/>
      <c r="L65" s="69"/>
      <c r="M65" s="69"/>
      <c r="N65" s="69"/>
      <c r="O65" s="69"/>
      <c r="P65" s="69"/>
      <c r="Q65" s="69"/>
      <c r="R65" s="69"/>
      <c r="S65" s="69"/>
      <c r="T65" s="69"/>
      <c r="U65" s="69"/>
      <c r="V65" s="69"/>
      <c r="W65" s="69"/>
      <c r="X65" s="69"/>
      <c r="Y65" s="69"/>
      <c r="Z65" s="69"/>
      <c r="AA65" s="69"/>
      <c r="AB65" s="69"/>
      <c r="AC65" s="69"/>
      <c r="AD65" s="69"/>
      <c r="AE65" s="69"/>
      <c r="AF65" s="69"/>
      <c r="AG65" s="69"/>
      <c r="AH65" s="69"/>
      <c r="AI65" s="69"/>
      <c r="AJ65" s="69"/>
      <c r="AK65" s="69"/>
      <c r="AL65" s="69"/>
      <c r="AM65" s="69"/>
      <c r="AN65" s="69"/>
      <c r="AO65" s="69"/>
      <c r="AP65" s="69"/>
      <c r="AQ65" s="69"/>
      <c r="AR65" s="69"/>
      <c r="AS65" s="69"/>
      <c r="AT65" s="69"/>
      <c r="AU65" s="69"/>
      <c r="AV65" s="69"/>
      <c r="AW65" s="69"/>
      <c r="AX65" s="69"/>
    </row>
    <row r="66" spans="1:50" x14ac:dyDescent="0.35">
      <c r="A66" s="69"/>
      <c r="B66" s="69"/>
      <c r="C66" s="69"/>
      <c r="D66" s="69"/>
      <c r="E66" s="69"/>
      <c r="F66" s="145"/>
      <c r="G66" s="69"/>
      <c r="H66" s="69"/>
      <c r="I66" s="69"/>
      <c r="J66" s="69"/>
      <c r="K66" s="69"/>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row>
    <row r="67" spans="1:50" x14ac:dyDescent="0.35">
      <c r="A67" s="69"/>
      <c r="B67" s="69"/>
      <c r="C67" s="69"/>
      <c r="D67" s="69"/>
      <c r="E67" s="69"/>
      <c r="F67" s="145"/>
      <c r="G67" s="69"/>
      <c r="H67" s="69"/>
      <c r="I67" s="69"/>
      <c r="J67" s="69"/>
      <c r="K67" s="69"/>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row>
    <row r="68" spans="1:50" x14ac:dyDescent="0.35">
      <c r="A68" s="69"/>
      <c r="B68" s="69"/>
      <c r="C68" s="69"/>
      <c r="D68" s="69"/>
      <c r="E68" s="69"/>
      <c r="F68" s="145"/>
      <c r="G68" s="69"/>
      <c r="H68" s="69"/>
      <c r="I68" s="69"/>
      <c r="J68" s="69"/>
      <c r="K68" s="69"/>
      <c r="L68" s="69"/>
      <c r="M68" s="69"/>
      <c r="N68" s="69"/>
      <c r="O68" s="69"/>
      <c r="P68" s="69"/>
      <c r="Q68" s="69"/>
      <c r="R68" s="69"/>
      <c r="S68" s="69"/>
      <c r="T68" s="69"/>
      <c r="U68" s="69"/>
      <c r="V68" s="69"/>
      <c r="W68" s="69"/>
      <c r="X68" s="69"/>
      <c r="Y68" s="69"/>
      <c r="Z68" s="69"/>
      <c r="AA68" s="69"/>
      <c r="AB68" s="69"/>
      <c r="AC68" s="69"/>
      <c r="AD68" s="69"/>
      <c r="AE68" s="69"/>
      <c r="AF68" s="69"/>
      <c r="AG68" s="69"/>
      <c r="AH68" s="69"/>
      <c r="AI68" s="69"/>
      <c r="AJ68" s="69"/>
      <c r="AK68" s="69"/>
      <c r="AL68" s="69"/>
      <c r="AM68" s="69"/>
      <c r="AN68" s="69"/>
      <c r="AO68" s="69"/>
      <c r="AP68" s="69"/>
      <c r="AQ68" s="69"/>
      <c r="AR68" s="69"/>
      <c r="AS68" s="69"/>
      <c r="AT68" s="69"/>
      <c r="AU68" s="69"/>
      <c r="AV68" s="69"/>
      <c r="AW68" s="69"/>
      <c r="AX68" s="69"/>
    </row>
    <row r="69" spans="1:50" x14ac:dyDescent="0.35">
      <c r="A69" s="69"/>
      <c r="B69" s="69"/>
      <c r="C69" s="69"/>
      <c r="D69" s="69"/>
      <c r="E69" s="69"/>
      <c r="F69" s="145"/>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row>
    <row r="70" spans="1:50" x14ac:dyDescent="0.35">
      <c r="A70" s="69"/>
      <c r="B70" s="69"/>
      <c r="C70" s="69"/>
      <c r="D70" s="69"/>
      <c r="E70" s="69"/>
      <c r="F70" s="145"/>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row>
    <row r="71" spans="1:50" x14ac:dyDescent="0.35">
      <c r="A71" s="69"/>
      <c r="B71" s="69"/>
      <c r="C71" s="69"/>
      <c r="D71" s="69"/>
      <c r="E71" s="69"/>
      <c r="F71" s="145"/>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row>
    <row r="72" spans="1:50" x14ac:dyDescent="0.35">
      <c r="A72" s="69"/>
      <c r="B72" s="69"/>
      <c r="C72" s="69"/>
      <c r="D72" s="69"/>
      <c r="E72" s="69"/>
      <c r="F72" s="145"/>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row>
    <row r="73" spans="1:50" x14ac:dyDescent="0.35">
      <c r="A73" s="69"/>
      <c r="B73" s="69"/>
      <c r="C73" s="69"/>
      <c r="D73" s="69"/>
      <c r="E73" s="69"/>
      <c r="F73" s="145"/>
      <c r="G73" s="69"/>
      <c r="H73" s="69"/>
      <c r="I73" s="69"/>
      <c r="J73" s="69"/>
      <c r="K73" s="69"/>
      <c r="L73" s="69"/>
      <c r="M73" s="69"/>
      <c r="N73" s="69"/>
      <c r="O73" s="69"/>
      <c r="P73" s="69"/>
      <c r="Q73" s="69"/>
      <c r="R73" s="69"/>
      <c r="S73" s="69"/>
      <c r="T73" s="69"/>
      <c r="U73" s="69"/>
      <c r="V73" s="69"/>
      <c r="W73" s="69"/>
      <c r="X73" s="69"/>
      <c r="Y73" s="69"/>
      <c r="Z73" s="69"/>
      <c r="AA73" s="69"/>
      <c r="AB73" s="69"/>
      <c r="AC73" s="69"/>
      <c r="AD73" s="69"/>
      <c r="AE73" s="69"/>
      <c r="AF73" s="69"/>
      <c r="AG73" s="69"/>
      <c r="AH73" s="69"/>
      <c r="AI73" s="69"/>
      <c r="AJ73" s="69"/>
      <c r="AK73" s="69"/>
      <c r="AL73" s="69"/>
      <c r="AM73" s="69"/>
      <c r="AN73" s="69"/>
      <c r="AO73" s="69"/>
      <c r="AP73" s="69"/>
      <c r="AQ73" s="69"/>
      <c r="AR73" s="69"/>
      <c r="AS73" s="69"/>
      <c r="AT73" s="69"/>
      <c r="AU73" s="69"/>
      <c r="AV73" s="69"/>
      <c r="AW73" s="69"/>
      <c r="AX73" s="69"/>
    </row>
    <row r="74" spans="1:50" x14ac:dyDescent="0.35">
      <c r="A74" s="69"/>
      <c r="B74" s="69"/>
      <c r="C74" s="69"/>
      <c r="D74" s="69"/>
      <c r="E74" s="69"/>
      <c r="F74" s="145"/>
      <c r="G74" s="69"/>
      <c r="H74" s="69"/>
      <c r="I74" s="69"/>
      <c r="J74" s="69"/>
      <c r="K74" s="69"/>
      <c r="L74" s="69"/>
      <c r="M74" s="69"/>
      <c r="N74" s="69"/>
      <c r="O74" s="69"/>
      <c r="P74" s="69"/>
      <c r="Q74" s="69"/>
      <c r="R74" s="69"/>
      <c r="S74" s="69"/>
      <c r="T74" s="69"/>
      <c r="U74" s="69"/>
      <c r="V74" s="69"/>
      <c r="W74" s="69"/>
      <c r="X74" s="69"/>
      <c r="Y74" s="69"/>
      <c r="Z74" s="69"/>
      <c r="AA74" s="69"/>
      <c r="AB74" s="69"/>
      <c r="AC74" s="69"/>
      <c r="AD74" s="69"/>
      <c r="AE74" s="69"/>
      <c r="AF74" s="69"/>
      <c r="AG74" s="69"/>
      <c r="AH74" s="69"/>
      <c r="AI74" s="69"/>
      <c r="AJ74" s="69"/>
      <c r="AK74" s="69"/>
      <c r="AL74" s="69"/>
      <c r="AM74" s="69"/>
      <c r="AN74" s="69"/>
      <c r="AO74" s="69"/>
      <c r="AP74" s="69"/>
      <c r="AQ74" s="69"/>
      <c r="AR74" s="69"/>
      <c r="AS74" s="69"/>
      <c r="AT74" s="69"/>
      <c r="AU74" s="69"/>
      <c r="AV74" s="69"/>
      <c r="AW74" s="69"/>
      <c r="AX74" s="69"/>
    </row>
    <row r="75" spans="1:50" x14ac:dyDescent="0.35">
      <c r="A75" s="69"/>
      <c r="B75" s="69"/>
      <c r="C75" s="69"/>
      <c r="D75" s="69"/>
      <c r="E75" s="69"/>
      <c r="F75" s="145"/>
      <c r="G75" s="69"/>
      <c r="H75" s="69"/>
      <c r="I75" s="69"/>
      <c r="J75" s="69"/>
      <c r="K75" s="69"/>
      <c r="L75" s="69"/>
      <c r="M75" s="69"/>
      <c r="N75" s="69"/>
      <c r="O75" s="69"/>
      <c r="P75" s="69"/>
      <c r="Q75" s="69"/>
      <c r="R75" s="69"/>
      <c r="S75" s="69"/>
      <c r="T75" s="69"/>
      <c r="U75" s="69"/>
      <c r="V75" s="69"/>
      <c r="W75" s="69"/>
      <c r="X75" s="69"/>
      <c r="Y75" s="69"/>
      <c r="Z75" s="69"/>
      <c r="AA75" s="69"/>
      <c r="AB75" s="69"/>
      <c r="AC75" s="69"/>
      <c r="AD75" s="69"/>
      <c r="AE75" s="69"/>
      <c r="AF75" s="69"/>
      <c r="AG75" s="69"/>
      <c r="AH75" s="69"/>
      <c r="AI75" s="69"/>
      <c r="AJ75" s="69"/>
      <c r="AK75" s="69"/>
      <c r="AL75" s="69"/>
      <c r="AM75" s="69"/>
      <c r="AN75" s="69"/>
      <c r="AO75" s="69"/>
      <c r="AP75" s="69"/>
      <c r="AQ75" s="69"/>
      <c r="AR75" s="69"/>
      <c r="AS75" s="69"/>
      <c r="AT75" s="69"/>
      <c r="AU75" s="69"/>
      <c r="AV75" s="69"/>
      <c r="AW75" s="69"/>
      <c r="AX75" s="69"/>
    </row>
    <row r="76" spans="1:50" x14ac:dyDescent="0.35">
      <c r="A76" s="69"/>
      <c r="B76" s="69"/>
      <c r="C76" s="69"/>
      <c r="D76" s="69"/>
      <c r="E76" s="69"/>
      <c r="F76" s="145"/>
      <c r="G76" s="69"/>
      <c r="H76" s="69"/>
      <c r="I76" s="69"/>
      <c r="J76" s="69"/>
      <c r="K76" s="69"/>
      <c r="L76" s="69"/>
      <c r="M76" s="69"/>
      <c r="N76" s="69"/>
      <c r="O76" s="69"/>
      <c r="P76" s="69"/>
      <c r="Q76" s="69"/>
      <c r="R76" s="69"/>
      <c r="S76" s="69"/>
      <c r="T76" s="69"/>
      <c r="U76" s="69"/>
      <c r="V76" s="69"/>
      <c r="W76" s="69"/>
      <c r="X76" s="69"/>
      <c r="Y76" s="69"/>
      <c r="Z76" s="69"/>
      <c r="AA76" s="69"/>
      <c r="AB76" s="69"/>
      <c r="AC76" s="69"/>
      <c r="AD76" s="69"/>
      <c r="AE76" s="69"/>
      <c r="AF76" s="69"/>
      <c r="AG76" s="69"/>
      <c r="AH76" s="69"/>
      <c r="AI76" s="69"/>
      <c r="AJ76" s="69"/>
      <c r="AK76" s="69"/>
      <c r="AL76" s="69"/>
      <c r="AM76" s="69"/>
      <c r="AN76" s="69"/>
      <c r="AO76" s="69"/>
      <c r="AP76" s="69"/>
      <c r="AQ76" s="69"/>
      <c r="AR76" s="69"/>
      <c r="AS76" s="69"/>
      <c r="AT76" s="69"/>
      <c r="AU76" s="69"/>
      <c r="AV76" s="69"/>
      <c r="AW76" s="69"/>
      <c r="AX76" s="69"/>
    </row>
    <row r="77" spans="1:50" x14ac:dyDescent="0.35">
      <c r="A77" s="69"/>
      <c r="B77" s="69"/>
      <c r="C77" s="69"/>
      <c r="D77" s="69"/>
      <c r="E77" s="69"/>
      <c r="F77" s="145"/>
      <c r="G77" s="69"/>
      <c r="H77" s="69"/>
      <c r="I77" s="69"/>
      <c r="J77" s="69"/>
      <c r="K77" s="69"/>
      <c r="L77" s="69"/>
      <c r="M77" s="69"/>
      <c r="N77" s="69"/>
      <c r="O77" s="69"/>
      <c r="P77" s="69"/>
      <c r="Q77" s="69"/>
      <c r="R77" s="69"/>
      <c r="S77" s="69"/>
      <c r="T77" s="69"/>
      <c r="U77" s="69"/>
      <c r="V77" s="69"/>
      <c r="W77" s="69"/>
      <c r="X77" s="69"/>
      <c r="Y77" s="69"/>
      <c r="Z77" s="69"/>
      <c r="AA77" s="69"/>
      <c r="AB77" s="69"/>
      <c r="AC77" s="69"/>
      <c r="AD77" s="69"/>
      <c r="AE77" s="69"/>
      <c r="AF77" s="69"/>
      <c r="AG77" s="69"/>
      <c r="AH77" s="69"/>
      <c r="AI77" s="69"/>
      <c r="AJ77" s="69"/>
      <c r="AK77" s="69"/>
      <c r="AL77" s="69"/>
      <c r="AM77" s="69"/>
      <c r="AN77" s="69"/>
      <c r="AO77" s="69"/>
      <c r="AP77" s="69"/>
      <c r="AQ77" s="69"/>
      <c r="AR77" s="69"/>
      <c r="AS77" s="69"/>
      <c r="AT77" s="69"/>
      <c r="AU77" s="69"/>
      <c r="AV77" s="69"/>
      <c r="AW77" s="69"/>
      <c r="AX77" s="69"/>
    </row>
    <row r="78" spans="1:50" x14ac:dyDescent="0.35">
      <c r="A78" s="69"/>
      <c r="B78" s="69"/>
      <c r="C78" s="69"/>
      <c r="D78" s="69"/>
      <c r="E78" s="69"/>
      <c r="F78" s="145"/>
      <c r="G78" s="69"/>
      <c r="H78" s="69"/>
      <c r="I78" s="69"/>
      <c r="J78" s="69"/>
      <c r="K78" s="69"/>
      <c r="L78" s="69"/>
      <c r="M78" s="69"/>
      <c r="N78" s="69"/>
      <c r="O78" s="69"/>
      <c r="P78" s="69"/>
      <c r="Q78" s="69"/>
      <c r="R78" s="69"/>
      <c r="S78" s="69"/>
      <c r="T78" s="69"/>
      <c r="U78" s="69"/>
      <c r="V78" s="69"/>
      <c r="W78" s="69"/>
      <c r="X78" s="69"/>
      <c r="Y78" s="69"/>
      <c r="Z78" s="69"/>
      <c r="AA78" s="69"/>
      <c r="AB78" s="69"/>
      <c r="AC78" s="69"/>
      <c r="AD78" s="69"/>
      <c r="AE78" s="69"/>
      <c r="AF78" s="69"/>
      <c r="AG78" s="69"/>
      <c r="AH78" s="69"/>
      <c r="AI78" s="69"/>
      <c r="AJ78" s="69"/>
      <c r="AK78" s="69"/>
      <c r="AL78" s="69"/>
      <c r="AM78" s="69"/>
      <c r="AN78" s="69"/>
      <c r="AO78" s="69"/>
      <c r="AP78" s="69"/>
      <c r="AQ78" s="69"/>
      <c r="AR78" s="69"/>
      <c r="AS78" s="69"/>
      <c r="AT78" s="69"/>
      <c r="AU78" s="69"/>
      <c r="AV78" s="69"/>
      <c r="AW78" s="69"/>
      <c r="AX78" s="69"/>
    </row>
    <row r="79" spans="1:50" x14ac:dyDescent="0.35">
      <c r="A79" s="69"/>
      <c r="B79" s="69"/>
      <c r="C79" s="69"/>
      <c r="D79" s="69"/>
      <c r="E79" s="69"/>
      <c r="F79" s="145"/>
      <c r="G79" s="69"/>
      <c r="H79" s="69"/>
      <c r="I79" s="69"/>
      <c r="J79" s="69"/>
      <c r="K79" s="69"/>
      <c r="L79" s="69"/>
      <c r="M79" s="69"/>
      <c r="N79" s="69"/>
      <c r="O79" s="69"/>
      <c r="P79" s="69"/>
      <c r="Q79" s="69"/>
      <c r="R79" s="69"/>
      <c r="S79" s="69"/>
      <c r="T79" s="69"/>
      <c r="U79" s="69"/>
      <c r="V79" s="69"/>
      <c r="W79" s="69"/>
      <c r="X79" s="69"/>
      <c r="Y79" s="69"/>
      <c r="Z79" s="69"/>
      <c r="AA79" s="69"/>
      <c r="AB79" s="69"/>
      <c r="AC79" s="69"/>
      <c r="AD79" s="69"/>
      <c r="AE79" s="69"/>
      <c r="AF79" s="69"/>
      <c r="AG79" s="69"/>
      <c r="AH79" s="69"/>
      <c r="AI79" s="69"/>
      <c r="AJ79" s="69"/>
      <c r="AK79" s="69"/>
      <c r="AL79" s="69"/>
      <c r="AM79" s="69"/>
      <c r="AN79" s="69"/>
      <c r="AO79" s="69"/>
      <c r="AP79" s="69"/>
      <c r="AQ79" s="69"/>
      <c r="AR79" s="69"/>
      <c r="AS79" s="69"/>
      <c r="AT79" s="69"/>
      <c r="AU79" s="69"/>
      <c r="AV79" s="69"/>
      <c r="AW79" s="69"/>
      <c r="AX79" s="69"/>
    </row>
    <row r="80" spans="1:50" x14ac:dyDescent="0.35">
      <c r="A80" s="69"/>
      <c r="B80" s="69"/>
      <c r="C80" s="69"/>
      <c r="D80" s="69"/>
      <c r="E80" s="69"/>
      <c r="F80" s="145"/>
      <c r="G80" s="69"/>
      <c r="H80" s="69"/>
      <c r="I80" s="69"/>
      <c r="J80" s="69"/>
      <c r="K80" s="69"/>
      <c r="L80" s="69"/>
      <c r="M80" s="69"/>
      <c r="N80" s="69"/>
      <c r="O80" s="69"/>
      <c r="P80" s="69"/>
      <c r="Q80" s="69"/>
      <c r="R80" s="69"/>
      <c r="S80" s="69"/>
      <c r="T80" s="69"/>
      <c r="U80" s="69"/>
      <c r="V80" s="69"/>
      <c r="W80" s="69"/>
      <c r="X80" s="69"/>
      <c r="Y80" s="69"/>
      <c r="Z80" s="69"/>
      <c r="AA80" s="69"/>
      <c r="AB80" s="69"/>
      <c r="AC80" s="69"/>
      <c r="AD80" s="69"/>
      <c r="AE80" s="69"/>
      <c r="AF80" s="69"/>
      <c r="AG80" s="69"/>
      <c r="AH80" s="69"/>
      <c r="AI80" s="69"/>
      <c r="AJ80" s="69"/>
      <c r="AK80" s="69"/>
      <c r="AL80" s="69"/>
      <c r="AM80" s="69"/>
      <c r="AN80" s="69"/>
      <c r="AO80" s="69"/>
      <c r="AP80" s="69"/>
      <c r="AQ80" s="69"/>
      <c r="AR80" s="69"/>
      <c r="AS80" s="69"/>
      <c r="AT80" s="69"/>
      <c r="AU80" s="69"/>
      <c r="AV80" s="69"/>
      <c r="AW80" s="69"/>
      <c r="AX80" s="69"/>
    </row>
    <row r="81" spans="1:50" x14ac:dyDescent="0.35">
      <c r="A81" s="69"/>
      <c r="B81" s="69"/>
      <c r="C81" s="69"/>
      <c r="D81" s="69"/>
      <c r="E81" s="69"/>
      <c r="F81" s="145"/>
      <c r="G81" s="69"/>
      <c r="H81" s="69"/>
      <c r="I81" s="69"/>
      <c r="J81" s="69"/>
      <c r="K81" s="69"/>
      <c r="L81" s="69"/>
      <c r="M81" s="69"/>
      <c r="N81" s="69"/>
      <c r="O81" s="69"/>
      <c r="P81" s="69"/>
      <c r="Q81" s="69"/>
      <c r="R81" s="69"/>
      <c r="S81" s="69"/>
      <c r="T81" s="69"/>
      <c r="U81" s="69"/>
      <c r="V81" s="69"/>
      <c r="W81" s="69"/>
      <c r="X81" s="69"/>
      <c r="Y81" s="69"/>
      <c r="Z81" s="69"/>
      <c r="AA81" s="69"/>
      <c r="AB81" s="69"/>
      <c r="AC81" s="69"/>
      <c r="AD81" s="69"/>
      <c r="AE81" s="69"/>
      <c r="AF81" s="69"/>
      <c r="AG81" s="69"/>
      <c r="AH81" s="69"/>
      <c r="AI81" s="69"/>
      <c r="AJ81" s="69"/>
      <c r="AK81" s="69"/>
      <c r="AL81" s="69"/>
      <c r="AM81" s="69"/>
      <c r="AN81" s="69"/>
      <c r="AO81" s="69"/>
      <c r="AP81" s="69"/>
      <c r="AQ81" s="69"/>
      <c r="AR81" s="69"/>
      <c r="AS81" s="69"/>
      <c r="AT81" s="69"/>
      <c r="AU81" s="69"/>
      <c r="AV81" s="69"/>
      <c r="AW81" s="69"/>
      <c r="AX81" s="69"/>
    </row>
    <row r="82" spans="1:50" x14ac:dyDescent="0.35">
      <c r="A82" s="69"/>
      <c r="B82" s="69"/>
      <c r="C82" s="69"/>
      <c r="D82" s="69"/>
      <c r="E82" s="69"/>
      <c r="F82" s="145"/>
      <c r="G82" s="69"/>
      <c r="H82" s="69"/>
      <c r="I82" s="69"/>
      <c r="J82" s="69"/>
      <c r="K82" s="69"/>
      <c r="L82" s="69"/>
      <c r="M82" s="69"/>
      <c r="N82" s="69"/>
      <c r="O82" s="69"/>
      <c r="P82" s="69"/>
      <c r="Q82" s="69"/>
      <c r="R82" s="69"/>
      <c r="S82" s="69"/>
      <c r="T82" s="69"/>
      <c r="U82" s="69"/>
      <c r="V82" s="69"/>
      <c r="W82" s="69"/>
      <c r="X82" s="69"/>
      <c r="Y82" s="69"/>
      <c r="Z82" s="69"/>
      <c r="AA82" s="69"/>
      <c r="AB82" s="69"/>
      <c r="AC82" s="69"/>
      <c r="AD82" s="69"/>
      <c r="AE82" s="69"/>
      <c r="AF82" s="69"/>
      <c r="AG82" s="69"/>
      <c r="AH82" s="69"/>
      <c r="AI82" s="69"/>
      <c r="AJ82" s="69"/>
      <c r="AK82" s="69"/>
      <c r="AL82" s="69"/>
      <c r="AM82" s="69"/>
      <c r="AN82" s="69"/>
      <c r="AO82" s="69"/>
      <c r="AP82" s="69"/>
      <c r="AQ82" s="69"/>
      <c r="AR82" s="69"/>
      <c r="AS82" s="69"/>
      <c r="AT82" s="69"/>
      <c r="AU82" s="69"/>
      <c r="AV82" s="69"/>
      <c r="AW82" s="69"/>
      <c r="AX82" s="69"/>
    </row>
    <row r="83" spans="1:50" x14ac:dyDescent="0.35">
      <c r="A83" s="69"/>
      <c r="B83" s="69"/>
      <c r="C83" s="69"/>
      <c r="D83" s="69"/>
      <c r="E83" s="69"/>
      <c r="F83" s="145"/>
      <c r="G83" s="69"/>
      <c r="H83" s="69"/>
      <c r="I83" s="69"/>
      <c r="J83" s="69"/>
      <c r="K83" s="69"/>
      <c r="L83" s="69"/>
      <c r="M83" s="69"/>
      <c r="N83" s="69"/>
      <c r="O83" s="69"/>
      <c r="P83" s="69"/>
      <c r="Q83" s="69"/>
      <c r="R83" s="69"/>
      <c r="S83" s="69"/>
      <c r="T83" s="69"/>
      <c r="U83" s="69"/>
      <c r="V83" s="69"/>
      <c r="W83" s="69"/>
      <c r="X83" s="69"/>
      <c r="Y83" s="69"/>
      <c r="Z83" s="69"/>
      <c r="AA83" s="69"/>
      <c r="AB83" s="69"/>
      <c r="AC83" s="69"/>
      <c r="AD83" s="69"/>
      <c r="AE83" s="69"/>
      <c r="AF83" s="69"/>
      <c r="AG83" s="69"/>
      <c r="AH83" s="69"/>
      <c r="AI83" s="69"/>
      <c r="AJ83" s="69"/>
      <c r="AK83" s="69"/>
      <c r="AL83" s="69"/>
      <c r="AM83" s="69"/>
      <c r="AN83" s="69"/>
      <c r="AO83" s="69"/>
      <c r="AP83" s="69"/>
      <c r="AQ83" s="69"/>
      <c r="AR83" s="69"/>
      <c r="AS83" s="69"/>
      <c r="AT83" s="69"/>
      <c r="AU83" s="69"/>
      <c r="AV83" s="69"/>
      <c r="AW83" s="69"/>
      <c r="AX83" s="69"/>
    </row>
    <row r="84" spans="1:50" x14ac:dyDescent="0.35">
      <c r="A84" s="69"/>
      <c r="B84" s="69"/>
      <c r="C84" s="69"/>
      <c r="D84" s="69"/>
      <c r="E84" s="69"/>
      <c r="F84" s="145"/>
      <c r="G84" s="69"/>
      <c r="H84" s="69"/>
      <c r="I84" s="69"/>
      <c r="J84" s="69"/>
      <c r="K84" s="69"/>
      <c r="L84" s="69"/>
      <c r="M84" s="69"/>
      <c r="N84" s="69"/>
      <c r="O84" s="69"/>
      <c r="P84" s="69"/>
      <c r="Q84" s="69"/>
      <c r="R84" s="69"/>
      <c r="S84" s="69"/>
      <c r="T84" s="69"/>
      <c r="U84" s="69"/>
      <c r="V84" s="69"/>
      <c r="W84" s="69"/>
      <c r="X84" s="69"/>
      <c r="Y84" s="69"/>
      <c r="Z84" s="69"/>
      <c r="AA84" s="69"/>
      <c r="AB84" s="69"/>
      <c r="AC84" s="69"/>
      <c r="AD84" s="69"/>
      <c r="AE84" s="69"/>
      <c r="AF84" s="69"/>
      <c r="AG84" s="69"/>
      <c r="AH84" s="69"/>
      <c r="AI84" s="69"/>
      <c r="AJ84" s="69"/>
      <c r="AK84" s="69"/>
      <c r="AL84" s="69"/>
      <c r="AM84" s="69"/>
      <c r="AN84" s="69"/>
      <c r="AO84" s="69"/>
      <c r="AP84" s="69"/>
      <c r="AQ84" s="69"/>
      <c r="AR84" s="69"/>
      <c r="AS84" s="69"/>
      <c r="AT84" s="69"/>
      <c r="AU84" s="69"/>
      <c r="AV84" s="69"/>
      <c r="AW84" s="69"/>
      <c r="AX84" s="69"/>
    </row>
    <row r="85" spans="1:50" x14ac:dyDescent="0.35">
      <c r="A85" s="69"/>
      <c r="B85" s="69"/>
      <c r="C85" s="69"/>
      <c r="D85" s="69"/>
      <c r="E85" s="69"/>
      <c r="F85" s="145"/>
      <c r="G85" s="69"/>
      <c r="H85" s="69"/>
      <c r="I85" s="69"/>
      <c r="J85" s="69"/>
      <c r="K85" s="69"/>
      <c r="L85" s="69"/>
      <c r="M85" s="69"/>
      <c r="N85" s="69"/>
      <c r="O85" s="69"/>
      <c r="P85" s="69"/>
      <c r="Q85" s="69"/>
      <c r="R85" s="69"/>
      <c r="S85" s="69"/>
      <c r="T85" s="69"/>
      <c r="U85" s="69"/>
      <c r="V85" s="69"/>
      <c r="W85" s="69"/>
      <c r="X85" s="69"/>
      <c r="Y85" s="69"/>
      <c r="Z85" s="69"/>
      <c r="AA85" s="69"/>
      <c r="AB85" s="69"/>
      <c r="AC85" s="69"/>
      <c r="AD85" s="69"/>
      <c r="AE85" s="69"/>
      <c r="AF85" s="69"/>
      <c r="AG85" s="69"/>
      <c r="AH85" s="69"/>
      <c r="AI85" s="69"/>
      <c r="AJ85" s="69"/>
      <c r="AK85" s="69"/>
      <c r="AL85" s="69"/>
      <c r="AM85" s="69"/>
      <c r="AN85" s="69"/>
      <c r="AO85" s="69"/>
      <c r="AP85" s="69"/>
      <c r="AQ85" s="69"/>
      <c r="AR85" s="69"/>
      <c r="AS85" s="69"/>
      <c r="AT85" s="69"/>
      <c r="AU85" s="69"/>
      <c r="AV85" s="69"/>
      <c r="AW85" s="69"/>
      <c r="AX85" s="69"/>
    </row>
    <row r="86" spans="1:50" x14ac:dyDescent="0.35">
      <c r="A86" s="69"/>
      <c r="B86" s="69"/>
      <c r="C86" s="69"/>
      <c r="D86" s="69"/>
      <c r="E86" s="69"/>
      <c r="F86" s="145"/>
      <c r="G86" s="69"/>
      <c r="H86" s="69"/>
      <c r="I86" s="69"/>
      <c r="J86" s="69"/>
      <c r="K86" s="69"/>
      <c r="L86" s="69"/>
      <c r="M86" s="69"/>
      <c r="N86" s="69"/>
      <c r="O86" s="69"/>
      <c r="P86" s="69"/>
      <c r="Q86" s="69"/>
      <c r="R86" s="69"/>
      <c r="S86" s="69"/>
      <c r="T86" s="69"/>
      <c r="U86" s="69"/>
      <c r="V86" s="69"/>
      <c r="W86" s="69"/>
      <c r="X86" s="69"/>
      <c r="Y86" s="69"/>
      <c r="Z86" s="69"/>
      <c r="AA86" s="69"/>
      <c r="AB86" s="69"/>
      <c r="AC86" s="69"/>
      <c r="AD86" s="69"/>
      <c r="AE86" s="69"/>
      <c r="AF86" s="69"/>
      <c r="AG86" s="69"/>
      <c r="AH86" s="69"/>
      <c r="AI86" s="69"/>
      <c r="AJ86" s="69"/>
      <c r="AK86" s="69"/>
      <c r="AL86" s="69"/>
      <c r="AM86" s="69"/>
      <c r="AN86" s="69"/>
      <c r="AO86" s="69"/>
      <c r="AP86" s="69"/>
      <c r="AQ86" s="69"/>
      <c r="AR86" s="69"/>
      <c r="AS86" s="69"/>
      <c r="AT86" s="69"/>
      <c r="AU86" s="69"/>
      <c r="AV86" s="69"/>
      <c r="AW86" s="69"/>
      <c r="AX86" s="69"/>
    </row>
    <row r="87" spans="1:50" x14ac:dyDescent="0.35">
      <c r="A87" s="69"/>
      <c r="B87" s="69"/>
      <c r="C87" s="69"/>
      <c r="D87" s="69"/>
      <c r="E87" s="69"/>
      <c r="F87" s="145"/>
      <c r="G87" s="69"/>
      <c r="H87" s="69"/>
      <c r="I87" s="69"/>
      <c r="J87" s="69"/>
      <c r="K87" s="69"/>
      <c r="L87" s="69"/>
      <c r="M87" s="69"/>
      <c r="N87" s="69"/>
      <c r="O87" s="69"/>
      <c r="P87" s="69"/>
      <c r="Q87" s="69"/>
      <c r="R87" s="69"/>
      <c r="S87" s="69"/>
      <c r="T87" s="69"/>
      <c r="U87" s="69"/>
      <c r="V87" s="69"/>
      <c r="W87" s="69"/>
      <c r="X87" s="69"/>
      <c r="Y87" s="69"/>
      <c r="Z87" s="69"/>
      <c r="AA87" s="69"/>
      <c r="AB87" s="69"/>
      <c r="AC87" s="69"/>
      <c r="AD87" s="69"/>
      <c r="AE87" s="69"/>
      <c r="AF87" s="69"/>
      <c r="AG87" s="69"/>
      <c r="AH87" s="69"/>
      <c r="AI87" s="69"/>
      <c r="AJ87" s="69"/>
      <c r="AK87" s="69"/>
      <c r="AL87" s="69"/>
      <c r="AM87" s="69"/>
      <c r="AN87" s="69"/>
      <c r="AO87" s="69"/>
      <c r="AP87" s="69"/>
      <c r="AQ87" s="69"/>
      <c r="AR87" s="69"/>
      <c r="AS87" s="69"/>
      <c r="AT87" s="69"/>
      <c r="AU87" s="69"/>
      <c r="AV87" s="69"/>
      <c r="AW87" s="69"/>
      <c r="AX87" s="69"/>
    </row>
    <row r="88" spans="1:50" x14ac:dyDescent="0.35">
      <c r="A88" s="69"/>
      <c r="B88" s="69"/>
      <c r="C88" s="69"/>
      <c r="D88" s="69"/>
      <c r="E88" s="69"/>
      <c r="F88" s="145"/>
      <c r="G88" s="69"/>
      <c r="H88" s="69"/>
      <c r="I88" s="69"/>
      <c r="J88" s="69"/>
      <c r="K88" s="69"/>
      <c r="L88" s="69"/>
      <c r="M88" s="69"/>
      <c r="N88" s="69"/>
      <c r="O88" s="69"/>
      <c r="P88" s="69"/>
      <c r="Q88" s="69"/>
      <c r="R88" s="69"/>
      <c r="S88" s="69"/>
      <c r="T88" s="69"/>
      <c r="U88" s="69"/>
      <c r="V88" s="69"/>
      <c r="W88" s="69"/>
      <c r="X88" s="69"/>
      <c r="Y88" s="69"/>
      <c r="Z88" s="69"/>
      <c r="AA88" s="69"/>
      <c r="AB88" s="69"/>
      <c r="AC88" s="69"/>
      <c r="AD88" s="69"/>
      <c r="AE88" s="69"/>
      <c r="AF88" s="69"/>
      <c r="AG88" s="69"/>
      <c r="AH88" s="69"/>
      <c r="AI88" s="69"/>
      <c r="AJ88" s="69"/>
      <c r="AK88" s="69"/>
      <c r="AL88" s="69"/>
      <c r="AM88" s="69"/>
      <c r="AN88" s="69"/>
      <c r="AO88" s="69"/>
      <c r="AP88" s="69"/>
      <c r="AQ88" s="69"/>
      <c r="AR88" s="69"/>
      <c r="AS88" s="69"/>
      <c r="AT88" s="69"/>
      <c r="AU88" s="69"/>
      <c r="AV88" s="69"/>
      <c r="AW88" s="69"/>
      <c r="AX88" s="69"/>
    </row>
    <row r="89" spans="1:50" x14ac:dyDescent="0.35">
      <c r="A89" s="69"/>
      <c r="B89" s="69"/>
      <c r="C89" s="69"/>
      <c r="D89" s="69"/>
      <c r="E89" s="69"/>
      <c r="F89" s="145"/>
      <c r="G89" s="69"/>
      <c r="H89" s="69"/>
      <c r="I89" s="69"/>
      <c r="J89" s="69"/>
      <c r="K89" s="69"/>
      <c r="L89" s="69"/>
      <c r="M89" s="69"/>
      <c r="N89" s="69"/>
      <c r="O89" s="69"/>
      <c r="P89" s="69"/>
      <c r="Q89" s="69"/>
      <c r="R89" s="69"/>
      <c r="S89" s="69"/>
      <c r="T89" s="69"/>
      <c r="U89" s="69"/>
      <c r="V89" s="69"/>
      <c r="W89" s="69"/>
      <c r="X89" s="69"/>
      <c r="Y89" s="69"/>
      <c r="Z89" s="69"/>
      <c r="AA89" s="69"/>
      <c r="AB89" s="69"/>
      <c r="AC89" s="69"/>
      <c r="AD89" s="69"/>
      <c r="AE89" s="69"/>
      <c r="AF89" s="69"/>
      <c r="AG89" s="69"/>
      <c r="AH89" s="69"/>
      <c r="AI89" s="69"/>
      <c r="AJ89" s="69"/>
      <c r="AK89" s="69"/>
      <c r="AL89" s="69"/>
      <c r="AM89" s="69"/>
      <c r="AN89" s="69"/>
      <c r="AO89" s="69"/>
      <c r="AP89" s="69"/>
      <c r="AQ89" s="69"/>
      <c r="AR89" s="69"/>
      <c r="AS89" s="69"/>
      <c r="AT89" s="69"/>
      <c r="AU89" s="69"/>
      <c r="AV89" s="69"/>
      <c r="AW89" s="69"/>
      <c r="AX89" s="69"/>
    </row>
    <row r="90" spans="1:50" x14ac:dyDescent="0.35">
      <c r="A90" s="69"/>
      <c r="B90" s="69"/>
      <c r="C90" s="69"/>
      <c r="D90" s="69"/>
      <c r="E90" s="69"/>
      <c r="F90" s="145"/>
      <c r="G90" s="69"/>
      <c r="H90" s="69"/>
      <c r="I90" s="69"/>
      <c r="J90" s="69"/>
      <c r="K90" s="69"/>
      <c r="L90" s="69"/>
      <c r="M90" s="69"/>
      <c r="N90" s="69"/>
      <c r="O90" s="69"/>
      <c r="P90" s="69"/>
      <c r="Q90" s="69"/>
      <c r="R90" s="69"/>
      <c r="S90" s="69"/>
      <c r="T90" s="69"/>
      <c r="U90" s="69"/>
      <c r="V90" s="69"/>
      <c r="W90" s="69"/>
      <c r="X90" s="69"/>
      <c r="Y90" s="69"/>
      <c r="Z90" s="69"/>
      <c r="AA90" s="69"/>
      <c r="AB90" s="69"/>
      <c r="AC90" s="69"/>
      <c r="AD90" s="69"/>
      <c r="AE90" s="69"/>
      <c r="AF90" s="69"/>
      <c r="AG90" s="69"/>
      <c r="AH90" s="69"/>
      <c r="AI90" s="69"/>
      <c r="AJ90" s="69"/>
      <c r="AK90" s="69"/>
      <c r="AL90" s="69"/>
      <c r="AM90" s="69"/>
      <c r="AN90" s="69"/>
      <c r="AO90" s="69"/>
      <c r="AP90" s="69"/>
      <c r="AQ90" s="69"/>
      <c r="AR90" s="69"/>
      <c r="AS90" s="69"/>
      <c r="AT90" s="69"/>
      <c r="AU90" s="69"/>
      <c r="AV90" s="69"/>
      <c r="AW90" s="69"/>
      <c r="AX90" s="69"/>
    </row>
    <row r="91" spans="1:50" x14ac:dyDescent="0.35">
      <c r="A91" s="69"/>
      <c r="B91" s="69"/>
      <c r="C91" s="69"/>
      <c r="D91" s="69"/>
      <c r="E91" s="69"/>
      <c r="F91" s="145"/>
      <c r="G91" s="69"/>
      <c r="H91" s="69"/>
      <c r="I91" s="69"/>
      <c r="J91" s="69"/>
      <c r="K91" s="69"/>
      <c r="L91" s="69"/>
      <c r="M91" s="69"/>
      <c r="N91" s="69"/>
      <c r="O91" s="69"/>
      <c r="P91" s="69"/>
      <c r="Q91" s="69"/>
      <c r="R91" s="69"/>
      <c r="S91" s="69"/>
      <c r="T91" s="69"/>
      <c r="U91" s="69"/>
      <c r="V91" s="69"/>
      <c r="W91" s="69"/>
      <c r="X91" s="69"/>
      <c r="Y91" s="69"/>
      <c r="Z91" s="69"/>
      <c r="AA91" s="69"/>
      <c r="AB91" s="69"/>
      <c r="AC91" s="69"/>
      <c r="AD91" s="69"/>
      <c r="AE91" s="69"/>
      <c r="AF91" s="69"/>
      <c r="AG91" s="69"/>
      <c r="AH91" s="69"/>
      <c r="AI91" s="69"/>
      <c r="AJ91" s="69"/>
      <c r="AK91" s="69"/>
      <c r="AL91" s="69"/>
      <c r="AM91" s="69"/>
      <c r="AN91" s="69"/>
      <c r="AO91" s="69"/>
      <c r="AP91" s="69"/>
      <c r="AQ91" s="69"/>
      <c r="AR91" s="69"/>
      <c r="AS91" s="69"/>
      <c r="AT91" s="69"/>
      <c r="AU91" s="69"/>
      <c r="AV91" s="69"/>
      <c r="AW91" s="69"/>
      <c r="AX91" s="69"/>
    </row>
    <row r="92" spans="1:50" x14ac:dyDescent="0.35">
      <c r="A92" s="69"/>
      <c r="B92" s="69"/>
      <c r="C92" s="69"/>
      <c r="D92" s="69"/>
      <c r="E92" s="69"/>
      <c r="F92" s="145"/>
      <c r="G92" s="69"/>
      <c r="H92" s="69"/>
      <c r="I92" s="69"/>
      <c r="J92" s="69"/>
      <c r="K92" s="69"/>
      <c r="L92" s="69"/>
      <c r="M92" s="69"/>
      <c r="N92" s="69"/>
      <c r="O92" s="69"/>
      <c r="P92" s="69"/>
      <c r="Q92" s="69"/>
      <c r="R92" s="69"/>
      <c r="S92" s="69"/>
      <c r="T92" s="69"/>
      <c r="U92" s="69"/>
      <c r="V92" s="69"/>
      <c r="W92" s="69"/>
      <c r="X92" s="69"/>
      <c r="Y92" s="69"/>
      <c r="Z92" s="69"/>
      <c r="AA92" s="69"/>
      <c r="AB92" s="69"/>
      <c r="AC92" s="69"/>
      <c r="AD92" s="69"/>
      <c r="AE92" s="69"/>
      <c r="AF92" s="69"/>
      <c r="AG92" s="69"/>
      <c r="AH92" s="69"/>
      <c r="AI92" s="69"/>
      <c r="AJ92" s="69"/>
      <c r="AK92" s="69"/>
      <c r="AL92" s="69"/>
      <c r="AM92" s="69"/>
      <c r="AN92" s="69"/>
      <c r="AO92" s="69"/>
      <c r="AP92" s="69"/>
      <c r="AQ92" s="69"/>
      <c r="AR92" s="69"/>
      <c r="AS92" s="69"/>
      <c r="AT92" s="69"/>
      <c r="AU92" s="69"/>
      <c r="AV92" s="69"/>
      <c r="AW92" s="69"/>
      <c r="AX92" s="69"/>
    </row>
    <row r="93" spans="1:50" x14ac:dyDescent="0.35">
      <c r="A93" s="69"/>
      <c r="B93" s="69"/>
      <c r="C93" s="69"/>
      <c r="D93" s="69"/>
      <c r="E93" s="69"/>
      <c r="F93" s="145"/>
      <c r="G93" s="69"/>
      <c r="H93" s="69"/>
      <c r="I93" s="69"/>
      <c r="J93" s="69"/>
      <c r="K93" s="69"/>
      <c r="L93" s="69"/>
      <c r="M93" s="69"/>
      <c r="N93" s="69"/>
      <c r="O93" s="69"/>
      <c r="P93" s="69"/>
      <c r="Q93" s="69"/>
      <c r="R93" s="69"/>
      <c r="S93" s="69"/>
      <c r="T93" s="69"/>
      <c r="U93" s="69"/>
      <c r="V93" s="69"/>
      <c r="W93" s="69"/>
      <c r="X93" s="69"/>
      <c r="Y93" s="69"/>
      <c r="Z93" s="69"/>
      <c r="AA93" s="69"/>
      <c r="AB93" s="69"/>
      <c r="AC93" s="69"/>
      <c r="AD93" s="69"/>
      <c r="AE93" s="69"/>
      <c r="AF93" s="69"/>
      <c r="AG93" s="69"/>
      <c r="AH93" s="69"/>
      <c r="AI93" s="69"/>
      <c r="AJ93" s="69"/>
      <c r="AK93" s="69"/>
      <c r="AL93" s="69"/>
      <c r="AM93" s="69"/>
      <c r="AN93" s="69"/>
      <c r="AO93" s="69"/>
      <c r="AP93" s="69"/>
      <c r="AQ93" s="69"/>
      <c r="AR93" s="69"/>
      <c r="AS93" s="69"/>
      <c r="AT93" s="69"/>
      <c r="AU93" s="69"/>
      <c r="AV93" s="69"/>
      <c r="AW93" s="69"/>
      <c r="AX93" s="69"/>
    </row>
    <row r="94" spans="1:50" x14ac:dyDescent="0.35">
      <c r="A94" s="69"/>
      <c r="B94" s="69"/>
      <c r="C94" s="69"/>
      <c r="D94" s="69"/>
      <c r="E94" s="69"/>
      <c r="F94" s="145"/>
      <c r="G94" s="69"/>
      <c r="H94" s="69"/>
      <c r="I94" s="69"/>
      <c r="J94" s="69"/>
      <c r="K94" s="69"/>
      <c r="L94" s="69"/>
      <c r="M94" s="69"/>
      <c r="N94" s="69"/>
      <c r="O94" s="69"/>
      <c r="P94" s="69"/>
      <c r="Q94" s="69"/>
      <c r="R94" s="69"/>
      <c r="S94" s="69"/>
      <c r="T94" s="69"/>
      <c r="U94" s="69"/>
      <c r="V94" s="69"/>
      <c r="W94" s="69"/>
      <c r="X94" s="69"/>
      <c r="Y94" s="69"/>
      <c r="Z94" s="69"/>
      <c r="AA94" s="69"/>
      <c r="AB94" s="69"/>
      <c r="AC94" s="69"/>
      <c r="AD94" s="69"/>
      <c r="AE94" s="69"/>
      <c r="AF94" s="69"/>
      <c r="AG94" s="69"/>
      <c r="AH94" s="69"/>
      <c r="AI94" s="69"/>
      <c r="AJ94" s="69"/>
      <c r="AK94" s="69"/>
      <c r="AL94" s="69"/>
      <c r="AM94" s="69"/>
      <c r="AN94" s="69"/>
      <c r="AO94" s="69"/>
      <c r="AP94" s="69"/>
      <c r="AQ94" s="69"/>
      <c r="AR94" s="69"/>
      <c r="AS94" s="69"/>
      <c r="AT94" s="69"/>
      <c r="AU94" s="69"/>
      <c r="AV94" s="69"/>
      <c r="AW94" s="69"/>
      <c r="AX94" s="69"/>
    </row>
    <row r="95" spans="1:50" x14ac:dyDescent="0.35">
      <c r="A95" s="69"/>
      <c r="B95" s="69"/>
      <c r="C95" s="69"/>
      <c r="D95" s="69"/>
      <c r="E95" s="69"/>
      <c r="F95" s="145"/>
      <c r="G95" s="69"/>
      <c r="H95" s="69"/>
      <c r="I95" s="69"/>
      <c r="J95" s="69"/>
      <c r="K95" s="69"/>
      <c r="L95" s="69"/>
      <c r="M95" s="69"/>
      <c r="N95" s="69"/>
      <c r="O95" s="69"/>
      <c r="P95" s="69"/>
      <c r="Q95" s="69"/>
      <c r="R95" s="69"/>
      <c r="S95" s="69"/>
      <c r="T95" s="69"/>
      <c r="U95" s="69"/>
      <c r="V95" s="69"/>
      <c r="W95" s="69"/>
      <c r="X95" s="69"/>
      <c r="Y95" s="69"/>
      <c r="Z95" s="69"/>
      <c r="AA95" s="69"/>
      <c r="AB95" s="69"/>
      <c r="AC95" s="69"/>
      <c r="AD95" s="69"/>
      <c r="AE95" s="69"/>
      <c r="AF95" s="69"/>
      <c r="AG95" s="69"/>
      <c r="AH95" s="69"/>
      <c r="AI95" s="69"/>
      <c r="AJ95" s="69"/>
      <c r="AK95" s="69"/>
      <c r="AL95" s="69"/>
      <c r="AM95" s="69"/>
      <c r="AN95" s="69"/>
      <c r="AO95" s="69"/>
      <c r="AP95" s="69"/>
      <c r="AQ95" s="69"/>
      <c r="AR95" s="69"/>
      <c r="AS95" s="69"/>
      <c r="AT95" s="69"/>
      <c r="AU95" s="69"/>
      <c r="AV95" s="69"/>
      <c r="AW95" s="69"/>
      <c r="AX95" s="69"/>
    </row>
    <row r="96" spans="1:50" x14ac:dyDescent="0.35">
      <c r="A96" s="69"/>
      <c r="B96" s="69"/>
      <c r="C96" s="69"/>
      <c r="D96" s="69"/>
      <c r="E96" s="69"/>
      <c r="F96" s="145"/>
      <c r="G96" s="69"/>
      <c r="H96" s="69"/>
      <c r="I96" s="69"/>
      <c r="J96" s="69"/>
      <c r="K96" s="69"/>
      <c r="L96" s="69"/>
      <c r="M96" s="69"/>
      <c r="N96" s="69"/>
      <c r="O96" s="69"/>
      <c r="P96" s="69"/>
      <c r="Q96" s="69"/>
      <c r="R96" s="69"/>
      <c r="S96" s="69"/>
      <c r="T96" s="69"/>
      <c r="U96" s="69"/>
      <c r="V96" s="69"/>
      <c r="W96" s="69"/>
      <c r="X96" s="69"/>
      <c r="Y96" s="69"/>
      <c r="Z96" s="69"/>
      <c r="AA96" s="69"/>
      <c r="AB96" s="69"/>
      <c r="AC96" s="69"/>
      <c r="AD96" s="69"/>
      <c r="AE96" s="69"/>
      <c r="AF96" s="69"/>
      <c r="AG96" s="69"/>
      <c r="AH96" s="69"/>
      <c r="AI96" s="69"/>
      <c r="AJ96" s="69"/>
      <c r="AK96" s="69"/>
      <c r="AL96" s="69"/>
      <c r="AM96" s="69"/>
      <c r="AN96" s="69"/>
      <c r="AO96" s="69"/>
      <c r="AP96" s="69"/>
      <c r="AQ96" s="69"/>
      <c r="AR96" s="69"/>
      <c r="AS96" s="69"/>
      <c r="AT96" s="69"/>
      <c r="AU96" s="69"/>
      <c r="AV96" s="69"/>
      <c r="AW96" s="69"/>
      <c r="AX96" s="69"/>
    </row>
    <row r="97" spans="1:50" x14ac:dyDescent="0.35">
      <c r="A97" s="69"/>
      <c r="B97" s="69"/>
      <c r="C97" s="69"/>
      <c r="D97" s="69"/>
      <c r="E97" s="69"/>
      <c r="F97" s="145"/>
      <c r="G97" s="69"/>
      <c r="H97" s="69"/>
      <c r="I97" s="69"/>
      <c r="J97" s="69"/>
      <c r="K97" s="69"/>
      <c r="L97" s="69"/>
      <c r="M97" s="69"/>
      <c r="N97" s="69"/>
      <c r="O97" s="69"/>
      <c r="P97" s="69"/>
      <c r="Q97" s="69"/>
      <c r="R97" s="69"/>
      <c r="S97" s="69"/>
      <c r="T97" s="69"/>
      <c r="U97" s="69"/>
      <c r="V97" s="69"/>
      <c r="W97" s="69"/>
      <c r="X97" s="69"/>
      <c r="Y97" s="69"/>
      <c r="Z97" s="69"/>
      <c r="AA97" s="69"/>
      <c r="AB97" s="69"/>
      <c r="AC97" s="69"/>
      <c r="AD97" s="69"/>
      <c r="AE97" s="69"/>
      <c r="AF97" s="69"/>
      <c r="AG97" s="69"/>
      <c r="AH97" s="69"/>
      <c r="AI97" s="69"/>
      <c r="AJ97" s="69"/>
      <c r="AK97" s="69"/>
      <c r="AL97" s="69"/>
      <c r="AM97" s="69"/>
      <c r="AN97" s="69"/>
      <c r="AO97" s="69"/>
      <c r="AP97" s="69"/>
      <c r="AQ97" s="69"/>
      <c r="AR97" s="69"/>
      <c r="AS97" s="69"/>
      <c r="AT97" s="69"/>
      <c r="AU97" s="69"/>
      <c r="AV97" s="69"/>
      <c r="AW97" s="69"/>
      <c r="AX97" s="69"/>
    </row>
    <row r="98" spans="1:50" x14ac:dyDescent="0.35">
      <c r="A98" s="69"/>
      <c r="B98" s="69"/>
      <c r="C98" s="69"/>
      <c r="D98" s="69"/>
      <c r="E98" s="69"/>
      <c r="F98" s="145"/>
      <c r="G98" s="69"/>
      <c r="H98" s="69"/>
      <c r="I98" s="69"/>
      <c r="J98" s="69"/>
      <c r="K98" s="69"/>
      <c r="L98" s="69"/>
      <c r="M98" s="69"/>
      <c r="N98" s="69"/>
      <c r="O98" s="69"/>
      <c r="P98" s="69"/>
      <c r="Q98" s="69"/>
      <c r="R98" s="69"/>
      <c r="S98" s="69"/>
      <c r="T98" s="69"/>
      <c r="U98" s="69"/>
      <c r="V98" s="69"/>
      <c r="W98" s="69"/>
      <c r="X98" s="69"/>
      <c r="Y98" s="69"/>
      <c r="Z98" s="69"/>
      <c r="AA98" s="69"/>
      <c r="AB98" s="69"/>
      <c r="AC98" s="69"/>
      <c r="AD98" s="69"/>
      <c r="AE98" s="69"/>
      <c r="AF98" s="69"/>
      <c r="AG98" s="69"/>
      <c r="AH98" s="69"/>
      <c r="AI98" s="69"/>
      <c r="AJ98" s="69"/>
      <c r="AK98" s="69"/>
      <c r="AL98" s="69"/>
      <c r="AM98" s="69"/>
      <c r="AN98" s="69"/>
      <c r="AO98" s="69"/>
      <c r="AP98" s="69"/>
      <c r="AQ98" s="69"/>
      <c r="AR98" s="69"/>
      <c r="AS98" s="69"/>
      <c r="AT98" s="69"/>
      <c r="AU98" s="69"/>
      <c r="AV98" s="69"/>
      <c r="AW98" s="69"/>
      <c r="AX98" s="69"/>
    </row>
    <row r="99" spans="1:50" x14ac:dyDescent="0.35">
      <c r="A99" s="69"/>
      <c r="B99" s="69"/>
      <c r="C99" s="69"/>
      <c r="D99" s="69"/>
      <c r="E99" s="69"/>
      <c r="F99" s="145"/>
      <c r="G99" s="69"/>
      <c r="H99" s="69"/>
      <c r="I99" s="69"/>
      <c r="J99" s="69"/>
      <c r="K99" s="69"/>
      <c r="L99" s="69"/>
      <c r="M99" s="69"/>
      <c r="N99" s="69"/>
      <c r="O99" s="69"/>
      <c r="P99" s="69"/>
      <c r="Q99" s="69"/>
      <c r="R99" s="69"/>
      <c r="S99" s="69"/>
      <c r="T99" s="69"/>
      <c r="U99" s="69"/>
      <c r="V99" s="69"/>
      <c r="W99" s="69"/>
      <c r="X99" s="69"/>
      <c r="Y99" s="69"/>
      <c r="Z99" s="69"/>
      <c r="AA99" s="69"/>
      <c r="AB99" s="69"/>
      <c r="AC99" s="69"/>
      <c r="AD99" s="69"/>
      <c r="AE99" s="69"/>
      <c r="AF99" s="69"/>
      <c r="AG99" s="69"/>
      <c r="AH99" s="69"/>
      <c r="AI99" s="69"/>
      <c r="AJ99" s="69"/>
      <c r="AK99" s="69"/>
      <c r="AL99" s="69"/>
      <c r="AM99" s="69"/>
      <c r="AN99" s="69"/>
      <c r="AO99" s="69"/>
      <c r="AP99" s="69"/>
      <c r="AQ99" s="69"/>
      <c r="AR99" s="69"/>
      <c r="AS99" s="69"/>
      <c r="AT99" s="69"/>
      <c r="AU99" s="69"/>
      <c r="AV99" s="69"/>
      <c r="AW99" s="69"/>
      <c r="AX99" s="69"/>
    </row>
    <row r="100" spans="1:50" x14ac:dyDescent="0.35">
      <c r="A100" s="69"/>
      <c r="B100" s="69"/>
      <c r="C100" s="69"/>
      <c r="D100" s="69"/>
      <c r="E100" s="69"/>
      <c r="F100" s="145"/>
      <c r="G100" s="69"/>
      <c r="H100" s="69"/>
      <c r="I100" s="69"/>
      <c r="J100" s="69"/>
      <c r="K100" s="69"/>
      <c r="L100" s="69"/>
      <c r="M100" s="69"/>
      <c r="N100" s="69"/>
      <c r="O100" s="69"/>
      <c r="P100" s="69"/>
      <c r="Q100" s="69"/>
      <c r="R100" s="69"/>
      <c r="S100" s="69"/>
      <c r="T100" s="69"/>
      <c r="U100" s="69"/>
      <c r="V100" s="69"/>
      <c r="W100" s="69"/>
      <c r="X100" s="69"/>
      <c r="Y100" s="69"/>
      <c r="Z100" s="69"/>
      <c r="AA100" s="69"/>
      <c r="AB100" s="69"/>
      <c r="AC100" s="69"/>
      <c r="AD100" s="69"/>
      <c r="AE100" s="69"/>
      <c r="AF100" s="69"/>
      <c r="AG100" s="69"/>
      <c r="AH100" s="69"/>
      <c r="AI100" s="69"/>
      <c r="AJ100" s="69"/>
      <c r="AK100" s="69"/>
      <c r="AL100" s="69"/>
      <c r="AM100" s="69"/>
      <c r="AN100" s="69"/>
      <c r="AO100" s="69"/>
      <c r="AP100" s="69"/>
      <c r="AQ100" s="69"/>
      <c r="AR100" s="69"/>
      <c r="AS100" s="69"/>
      <c r="AT100" s="69"/>
      <c r="AU100" s="69"/>
      <c r="AV100" s="69"/>
      <c r="AW100" s="69"/>
      <c r="AX100" s="69"/>
    </row>
    <row r="101" spans="1:50" x14ac:dyDescent="0.35">
      <c r="A101" s="69"/>
      <c r="B101" s="69"/>
      <c r="C101" s="69"/>
      <c r="D101" s="69"/>
      <c r="E101" s="69"/>
      <c r="F101" s="145"/>
      <c r="G101" s="69"/>
      <c r="H101" s="69"/>
      <c r="I101" s="69"/>
      <c r="J101" s="69"/>
      <c r="K101" s="69"/>
      <c r="L101" s="69"/>
      <c r="M101" s="69"/>
      <c r="N101" s="69"/>
      <c r="O101" s="69"/>
      <c r="P101" s="69"/>
      <c r="Q101" s="69"/>
      <c r="R101" s="69"/>
      <c r="S101" s="69"/>
      <c r="T101" s="69"/>
      <c r="U101" s="69"/>
      <c r="V101" s="69"/>
      <c r="W101" s="69"/>
      <c r="X101" s="69"/>
      <c r="Y101" s="69"/>
      <c r="Z101" s="69"/>
      <c r="AA101" s="69"/>
      <c r="AB101" s="69"/>
      <c r="AC101" s="69"/>
      <c r="AD101" s="69"/>
      <c r="AE101" s="69"/>
      <c r="AF101" s="69"/>
      <c r="AG101" s="69"/>
      <c r="AH101" s="69"/>
      <c r="AI101" s="69"/>
      <c r="AJ101" s="69"/>
      <c r="AK101" s="69"/>
      <c r="AL101" s="69"/>
      <c r="AM101" s="69"/>
      <c r="AN101" s="69"/>
      <c r="AO101" s="69"/>
      <c r="AP101" s="69"/>
      <c r="AQ101" s="69"/>
      <c r="AR101" s="69"/>
      <c r="AS101" s="69"/>
      <c r="AT101" s="69"/>
      <c r="AU101" s="69"/>
      <c r="AV101" s="69"/>
      <c r="AW101" s="69"/>
      <c r="AX101" s="69"/>
    </row>
    <row r="102" spans="1:50" x14ac:dyDescent="0.35">
      <c r="A102" s="69"/>
      <c r="B102" s="69"/>
      <c r="C102" s="69"/>
      <c r="D102" s="69"/>
      <c r="E102" s="69"/>
      <c r="F102" s="145"/>
      <c r="G102" s="69"/>
      <c r="H102" s="69"/>
      <c r="I102" s="69"/>
      <c r="J102" s="69"/>
      <c r="K102" s="69"/>
      <c r="L102" s="69"/>
      <c r="M102" s="69"/>
      <c r="N102" s="69"/>
      <c r="O102" s="69"/>
      <c r="P102" s="69"/>
      <c r="Q102" s="69"/>
      <c r="R102" s="69"/>
      <c r="S102" s="69"/>
      <c r="T102" s="69"/>
      <c r="U102" s="69"/>
      <c r="V102" s="69"/>
      <c r="W102" s="69"/>
      <c r="X102" s="69"/>
      <c r="Y102" s="69"/>
      <c r="Z102" s="69"/>
      <c r="AA102" s="69"/>
      <c r="AB102" s="69"/>
      <c r="AC102" s="69"/>
      <c r="AD102" s="69"/>
      <c r="AE102" s="69"/>
      <c r="AF102" s="69"/>
      <c r="AG102" s="69"/>
      <c r="AH102" s="69"/>
      <c r="AI102" s="69"/>
      <c r="AJ102" s="69"/>
      <c r="AK102" s="69"/>
      <c r="AL102" s="69"/>
      <c r="AM102" s="69"/>
      <c r="AN102" s="69"/>
      <c r="AO102" s="69"/>
      <c r="AP102" s="69"/>
      <c r="AQ102" s="69"/>
      <c r="AR102" s="69"/>
      <c r="AS102" s="69"/>
      <c r="AT102" s="69"/>
      <c r="AU102" s="69"/>
      <c r="AV102" s="69"/>
      <c r="AW102" s="69"/>
      <c r="AX102" s="69"/>
    </row>
    <row r="103" spans="1:50" x14ac:dyDescent="0.35">
      <c r="A103" s="69"/>
      <c r="B103" s="69"/>
      <c r="C103" s="69"/>
      <c r="D103" s="69"/>
      <c r="E103" s="69"/>
      <c r="F103" s="145"/>
      <c r="G103" s="69"/>
      <c r="H103" s="69"/>
      <c r="I103" s="69"/>
      <c r="J103" s="69"/>
      <c r="K103" s="69"/>
      <c r="L103" s="69"/>
      <c r="M103" s="69"/>
      <c r="N103" s="69"/>
      <c r="O103" s="69"/>
      <c r="P103" s="69"/>
      <c r="Q103" s="69"/>
      <c r="R103" s="69"/>
      <c r="S103" s="69"/>
      <c r="T103" s="69"/>
      <c r="U103" s="69"/>
      <c r="V103" s="69"/>
      <c r="W103" s="69"/>
      <c r="X103" s="69"/>
      <c r="Y103" s="69"/>
      <c r="Z103" s="69"/>
      <c r="AA103" s="69"/>
      <c r="AB103" s="69"/>
      <c r="AC103" s="69"/>
      <c r="AD103" s="69"/>
      <c r="AE103" s="69"/>
      <c r="AF103" s="69"/>
      <c r="AG103" s="69"/>
      <c r="AH103" s="69"/>
      <c r="AI103" s="69"/>
      <c r="AJ103" s="69"/>
      <c r="AK103" s="69"/>
      <c r="AL103" s="69"/>
      <c r="AM103" s="69"/>
      <c r="AN103" s="69"/>
      <c r="AO103" s="69"/>
      <c r="AP103" s="69"/>
      <c r="AQ103" s="69"/>
      <c r="AR103" s="69"/>
      <c r="AS103" s="69"/>
      <c r="AT103" s="69"/>
      <c r="AU103" s="69"/>
      <c r="AV103" s="69"/>
      <c r="AW103" s="69"/>
      <c r="AX103" s="69"/>
    </row>
    <row r="104" spans="1:50" x14ac:dyDescent="0.35">
      <c r="A104" s="69"/>
      <c r="B104" s="69"/>
      <c r="C104" s="69"/>
      <c r="D104" s="69"/>
      <c r="E104" s="69"/>
      <c r="F104" s="145"/>
      <c r="G104" s="69"/>
      <c r="H104" s="69"/>
      <c r="I104" s="69"/>
      <c r="J104" s="69"/>
      <c r="K104" s="69"/>
      <c r="L104" s="69"/>
      <c r="M104" s="69"/>
      <c r="N104" s="69"/>
      <c r="O104" s="69"/>
      <c r="P104" s="69"/>
      <c r="Q104" s="69"/>
      <c r="R104" s="69"/>
      <c r="S104" s="69"/>
      <c r="T104" s="69"/>
      <c r="U104" s="69"/>
      <c r="V104" s="69"/>
      <c r="W104" s="69"/>
      <c r="X104" s="69"/>
      <c r="Y104" s="69"/>
      <c r="Z104" s="69"/>
      <c r="AA104" s="69"/>
      <c r="AB104" s="69"/>
      <c r="AC104" s="69"/>
      <c r="AD104" s="69"/>
      <c r="AE104" s="69"/>
      <c r="AF104" s="69"/>
      <c r="AG104" s="69"/>
      <c r="AH104" s="69"/>
      <c r="AI104" s="69"/>
      <c r="AJ104" s="69"/>
      <c r="AK104" s="69"/>
      <c r="AL104" s="69"/>
      <c r="AM104" s="69"/>
      <c r="AN104" s="69"/>
      <c r="AO104" s="69"/>
      <c r="AP104" s="69"/>
      <c r="AQ104" s="69"/>
      <c r="AR104" s="69"/>
      <c r="AS104" s="69"/>
      <c r="AT104" s="69"/>
      <c r="AU104" s="69"/>
      <c r="AV104" s="69"/>
      <c r="AW104" s="69"/>
      <c r="AX104" s="69"/>
    </row>
    <row r="105" spans="1:50" x14ac:dyDescent="0.35">
      <c r="A105" s="69"/>
      <c r="B105" s="69"/>
      <c r="C105" s="69"/>
      <c r="D105" s="69"/>
      <c r="E105" s="69"/>
      <c r="F105" s="145"/>
      <c r="G105" s="69"/>
      <c r="H105" s="69"/>
      <c r="I105" s="69"/>
      <c r="J105" s="69"/>
      <c r="K105" s="69"/>
      <c r="L105" s="69"/>
      <c r="M105" s="69"/>
      <c r="N105" s="69"/>
      <c r="O105" s="69"/>
      <c r="P105" s="69"/>
      <c r="Q105" s="69"/>
      <c r="R105" s="69"/>
      <c r="S105" s="69"/>
      <c r="T105" s="69"/>
      <c r="U105" s="69"/>
      <c r="V105" s="69"/>
      <c r="W105" s="69"/>
      <c r="X105" s="69"/>
      <c r="Y105" s="69"/>
      <c r="Z105" s="69"/>
      <c r="AA105" s="69"/>
      <c r="AB105" s="69"/>
      <c r="AC105" s="69"/>
      <c r="AD105" s="69"/>
      <c r="AE105" s="69"/>
      <c r="AF105" s="69"/>
      <c r="AG105" s="69"/>
      <c r="AH105" s="69"/>
      <c r="AI105" s="69"/>
      <c r="AJ105" s="69"/>
      <c r="AK105" s="69"/>
      <c r="AL105" s="69"/>
      <c r="AM105" s="69"/>
      <c r="AN105" s="69"/>
      <c r="AO105" s="69"/>
      <c r="AP105" s="69"/>
      <c r="AQ105" s="69"/>
      <c r="AR105" s="69"/>
      <c r="AS105" s="69"/>
      <c r="AT105" s="69"/>
      <c r="AU105" s="69"/>
      <c r="AV105" s="69"/>
      <c r="AW105" s="69"/>
      <c r="AX105" s="69"/>
    </row>
    <row r="106" spans="1:50" x14ac:dyDescent="0.35">
      <c r="A106" s="69"/>
      <c r="B106" s="69"/>
      <c r="C106" s="69"/>
      <c r="D106" s="69"/>
      <c r="E106" s="69"/>
      <c r="F106" s="145"/>
      <c r="G106" s="69"/>
      <c r="H106" s="69"/>
      <c r="I106" s="69"/>
      <c r="J106" s="69"/>
      <c r="K106" s="69"/>
      <c r="L106" s="69"/>
      <c r="M106" s="69"/>
      <c r="N106" s="69"/>
      <c r="O106" s="69"/>
      <c r="P106" s="69"/>
      <c r="Q106" s="69"/>
      <c r="R106" s="69"/>
      <c r="S106" s="69"/>
      <c r="T106" s="69"/>
      <c r="U106" s="69"/>
      <c r="V106" s="69"/>
      <c r="W106" s="69"/>
      <c r="X106" s="69"/>
      <c r="Y106" s="69"/>
      <c r="Z106" s="69"/>
      <c r="AA106" s="69"/>
      <c r="AB106" s="69"/>
      <c r="AC106" s="69"/>
      <c r="AD106" s="69"/>
      <c r="AE106" s="69"/>
      <c r="AF106" s="69"/>
      <c r="AG106" s="69"/>
      <c r="AH106" s="69"/>
      <c r="AI106" s="69"/>
      <c r="AJ106" s="69"/>
      <c r="AK106" s="69"/>
      <c r="AL106" s="69"/>
      <c r="AM106" s="69"/>
      <c r="AN106" s="69"/>
      <c r="AO106" s="69"/>
      <c r="AP106" s="69"/>
      <c r="AQ106" s="69"/>
      <c r="AR106" s="69"/>
      <c r="AS106" s="69"/>
      <c r="AT106" s="69"/>
      <c r="AU106" s="69"/>
      <c r="AV106" s="69"/>
      <c r="AW106" s="69"/>
      <c r="AX106" s="69"/>
    </row>
    <row r="107" spans="1:50" x14ac:dyDescent="0.35">
      <c r="A107" s="69"/>
      <c r="B107" s="69"/>
      <c r="C107" s="69"/>
      <c r="D107" s="69"/>
      <c r="E107" s="69"/>
      <c r="F107" s="145"/>
      <c r="G107" s="69"/>
      <c r="H107" s="69"/>
      <c r="I107" s="69"/>
      <c r="J107" s="69"/>
      <c r="K107" s="69"/>
      <c r="L107" s="69"/>
      <c r="M107" s="69"/>
      <c r="N107" s="69"/>
      <c r="O107" s="69"/>
      <c r="P107" s="69"/>
      <c r="Q107" s="69"/>
      <c r="R107" s="69"/>
      <c r="S107" s="69"/>
      <c r="T107" s="69"/>
      <c r="U107" s="69"/>
      <c r="V107" s="69"/>
      <c r="W107" s="69"/>
      <c r="X107" s="69"/>
      <c r="Y107" s="69"/>
      <c r="Z107" s="69"/>
      <c r="AA107" s="69"/>
      <c r="AB107" s="69"/>
      <c r="AC107" s="69"/>
      <c r="AD107" s="69"/>
      <c r="AE107" s="69"/>
      <c r="AF107" s="69"/>
      <c r="AG107" s="69"/>
      <c r="AH107" s="69"/>
      <c r="AI107" s="69"/>
      <c r="AJ107" s="69"/>
      <c r="AK107" s="69"/>
      <c r="AL107" s="69"/>
      <c r="AM107" s="69"/>
      <c r="AN107" s="69"/>
      <c r="AO107" s="69"/>
      <c r="AP107" s="69"/>
      <c r="AQ107" s="69"/>
      <c r="AR107" s="69"/>
      <c r="AS107" s="69"/>
      <c r="AT107" s="69"/>
      <c r="AU107" s="69"/>
      <c r="AV107" s="69"/>
      <c r="AW107" s="69"/>
      <c r="AX107" s="69"/>
    </row>
    <row r="108" spans="1:50" x14ac:dyDescent="0.35">
      <c r="A108" s="69"/>
      <c r="B108" s="69"/>
      <c r="C108" s="69"/>
      <c r="D108" s="69"/>
      <c r="E108" s="69"/>
      <c r="F108" s="145"/>
      <c r="G108" s="69"/>
      <c r="H108" s="69"/>
      <c r="I108" s="69"/>
      <c r="J108" s="69"/>
      <c r="K108" s="69"/>
      <c r="L108" s="69"/>
      <c r="M108" s="69"/>
      <c r="N108" s="69"/>
      <c r="O108" s="69"/>
      <c r="P108" s="69"/>
      <c r="Q108" s="69"/>
      <c r="R108" s="69"/>
      <c r="S108" s="69"/>
      <c r="T108" s="69"/>
      <c r="U108" s="69"/>
      <c r="V108" s="69"/>
      <c r="W108" s="69"/>
      <c r="X108" s="69"/>
      <c r="Y108" s="69"/>
      <c r="Z108" s="69"/>
      <c r="AA108" s="69"/>
      <c r="AB108" s="69"/>
      <c r="AC108" s="69"/>
      <c r="AD108" s="69"/>
      <c r="AE108" s="69"/>
      <c r="AF108" s="69"/>
      <c r="AG108" s="69"/>
      <c r="AH108" s="69"/>
      <c r="AI108" s="69"/>
      <c r="AJ108" s="69"/>
      <c r="AK108" s="69"/>
      <c r="AL108" s="69"/>
      <c r="AM108" s="69"/>
      <c r="AN108" s="69"/>
      <c r="AO108" s="69"/>
      <c r="AP108" s="69"/>
      <c r="AQ108" s="69"/>
      <c r="AR108" s="69"/>
      <c r="AS108" s="69"/>
      <c r="AT108" s="69"/>
      <c r="AU108" s="69"/>
      <c r="AV108" s="69"/>
      <c r="AW108" s="69"/>
      <c r="AX108" s="69"/>
    </row>
    <row r="109" spans="1:50" x14ac:dyDescent="0.35">
      <c r="A109" s="69"/>
      <c r="B109" s="69"/>
      <c r="C109" s="69"/>
      <c r="D109" s="69"/>
      <c r="E109" s="69"/>
      <c r="F109" s="145"/>
      <c r="G109" s="69"/>
      <c r="H109" s="69"/>
      <c r="I109" s="69"/>
      <c r="J109" s="69"/>
      <c r="K109" s="69"/>
      <c r="L109" s="69"/>
      <c r="M109" s="69"/>
      <c r="N109" s="69"/>
      <c r="O109" s="69"/>
      <c r="P109" s="69"/>
      <c r="Q109" s="69"/>
      <c r="R109" s="69"/>
      <c r="S109" s="69"/>
      <c r="T109" s="69"/>
      <c r="U109" s="69"/>
      <c r="V109" s="69"/>
      <c r="W109" s="69"/>
      <c r="X109" s="69"/>
      <c r="Y109" s="69"/>
      <c r="Z109" s="69"/>
      <c r="AA109" s="69"/>
      <c r="AB109" s="69"/>
      <c r="AC109" s="69"/>
      <c r="AD109" s="69"/>
      <c r="AE109" s="69"/>
      <c r="AF109" s="69"/>
      <c r="AG109" s="69"/>
      <c r="AH109" s="69"/>
      <c r="AI109" s="69"/>
      <c r="AJ109" s="69"/>
      <c r="AK109" s="69"/>
      <c r="AL109" s="69"/>
      <c r="AM109" s="69"/>
      <c r="AN109" s="69"/>
      <c r="AO109" s="69"/>
      <c r="AP109" s="69"/>
      <c r="AQ109" s="69"/>
      <c r="AR109" s="69"/>
      <c r="AS109" s="69"/>
      <c r="AT109" s="69"/>
      <c r="AU109" s="69"/>
      <c r="AV109" s="69"/>
      <c r="AW109" s="69"/>
      <c r="AX109" s="69"/>
    </row>
    <row r="110" spans="1:50" x14ac:dyDescent="0.35">
      <c r="A110" s="69"/>
      <c r="B110" s="69"/>
      <c r="C110" s="69"/>
      <c r="D110" s="69"/>
      <c r="E110" s="69"/>
      <c r="F110" s="145"/>
      <c r="G110" s="69"/>
      <c r="H110" s="69"/>
      <c r="I110" s="69"/>
      <c r="J110" s="69"/>
      <c r="K110" s="69"/>
      <c r="L110" s="69"/>
      <c r="M110" s="69"/>
      <c r="N110" s="69"/>
      <c r="O110" s="69"/>
      <c r="P110" s="69"/>
      <c r="Q110" s="69"/>
      <c r="R110" s="69"/>
      <c r="S110" s="69"/>
      <c r="T110" s="69"/>
      <c r="U110" s="69"/>
      <c r="V110" s="69"/>
      <c r="W110" s="69"/>
      <c r="X110" s="69"/>
      <c r="Y110" s="69"/>
      <c r="Z110" s="69"/>
      <c r="AA110" s="69"/>
      <c r="AB110" s="69"/>
      <c r="AC110" s="69"/>
      <c r="AD110" s="69"/>
      <c r="AE110" s="69"/>
      <c r="AF110" s="69"/>
      <c r="AG110" s="69"/>
      <c r="AH110" s="69"/>
      <c r="AI110" s="69"/>
      <c r="AJ110" s="69"/>
      <c r="AK110" s="69"/>
      <c r="AL110" s="69"/>
      <c r="AM110" s="69"/>
      <c r="AN110" s="69"/>
      <c r="AO110" s="69"/>
      <c r="AP110" s="69"/>
      <c r="AQ110" s="69"/>
      <c r="AR110" s="69"/>
      <c r="AS110" s="69"/>
      <c r="AT110" s="69"/>
      <c r="AU110" s="69"/>
      <c r="AV110" s="69"/>
      <c r="AW110" s="69"/>
      <c r="AX110" s="69"/>
    </row>
    <row r="111" spans="1:50" x14ac:dyDescent="0.35">
      <c r="A111" s="69"/>
      <c r="B111" s="69"/>
      <c r="C111" s="69"/>
      <c r="D111" s="69"/>
      <c r="E111" s="69"/>
      <c r="F111" s="145"/>
      <c r="G111" s="69"/>
      <c r="H111" s="69"/>
      <c r="I111" s="69"/>
      <c r="J111" s="69"/>
      <c r="K111" s="69"/>
      <c r="L111" s="69"/>
      <c r="M111" s="69"/>
      <c r="N111" s="69"/>
      <c r="O111" s="69"/>
      <c r="P111" s="69"/>
      <c r="Q111" s="69"/>
      <c r="R111" s="69"/>
      <c r="S111" s="69"/>
      <c r="T111" s="69"/>
      <c r="U111" s="69"/>
      <c r="V111" s="69"/>
      <c r="W111" s="69"/>
      <c r="X111" s="69"/>
      <c r="Y111" s="69"/>
      <c r="Z111" s="69"/>
      <c r="AA111" s="69"/>
      <c r="AB111" s="69"/>
      <c r="AC111" s="69"/>
      <c r="AD111" s="69"/>
      <c r="AE111" s="69"/>
      <c r="AF111" s="69"/>
      <c r="AG111" s="69"/>
      <c r="AH111" s="69"/>
      <c r="AI111" s="69"/>
      <c r="AJ111" s="69"/>
      <c r="AK111" s="69"/>
      <c r="AL111" s="69"/>
      <c r="AM111" s="69"/>
      <c r="AN111" s="69"/>
      <c r="AO111" s="69"/>
      <c r="AP111" s="69"/>
      <c r="AQ111" s="69"/>
      <c r="AR111" s="69"/>
      <c r="AS111" s="69"/>
      <c r="AT111" s="69"/>
      <c r="AU111" s="69"/>
      <c r="AV111" s="69"/>
      <c r="AW111" s="69"/>
      <c r="AX111" s="69"/>
    </row>
    <row r="112" spans="1:50" x14ac:dyDescent="0.35">
      <c r="A112" s="69"/>
      <c r="B112" s="69"/>
      <c r="C112" s="69"/>
      <c r="D112" s="69"/>
      <c r="E112" s="69"/>
      <c r="F112" s="145"/>
      <c r="G112" s="69"/>
      <c r="H112" s="69"/>
      <c r="I112" s="69"/>
      <c r="J112" s="69"/>
      <c r="K112" s="69"/>
      <c r="L112" s="69"/>
      <c r="M112" s="69"/>
      <c r="N112" s="69"/>
      <c r="O112" s="69"/>
      <c r="P112" s="69"/>
      <c r="Q112" s="69"/>
      <c r="R112" s="69"/>
      <c r="S112" s="69"/>
      <c r="T112" s="69"/>
      <c r="U112" s="69"/>
      <c r="V112" s="69"/>
      <c r="W112" s="69"/>
      <c r="X112" s="69"/>
      <c r="Y112" s="69"/>
      <c r="Z112" s="69"/>
      <c r="AA112" s="69"/>
      <c r="AB112" s="69"/>
      <c r="AC112" s="69"/>
      <c r="AD112" s="69"/>
      <c r="AE112" s="69"/>
      <c r="AF112" s="69"/>
      <c r="AG112" s="69"/>
      <c r="AH112" s="69"/>
      <c r="AI112" s="69"/>
      <c r="AJ112" s="69"/>
      <c r="AK112" s="69"/>
      <c r="AL112" s="69"/>
      <c r="AM112" s="69"/>
      <c r="AN112" s="69"/>
      <c r="AO112" s="69"/>
      <c r="AP112" s="69"/>
      <c r="AQ112" s="69"/>
      <c r="AR112" s="69"/>
      <c r="AS112" s="69"/>
      <c r="AT112" s="69"/>
      <c r="AU112" s="69"/>
      <c r="AV112" s="69"/>
      <c r="AW112" s="69"/>
      <c r="AX112" s="69"/>
    </row>
    <row r="113" spans="1:50" x14ac:dyDescent="0.35">
      <c r="A113" s="69"/>
      <c r="B113" s="69"/>
      <c r="C113" s="69"/>
      <c r="D113" s="69"/>
      <c r="E113" s="69"/>
      <c r="F113" s="145"/>
      <c r="G113" s="69"/>
      <c r="H113" s="69"/>
      <c r="I113" s="69"/>
      <c r="J113" s="69"/>
      <c r="K113" s="69"/>
      <c r="L113" s="69"/>
      <c r="M113" s="69"/>
      <c r="N113" s="69"/>
      <c r="O113" s="69"/>
      <c r="P113" s="69"/>
      <c r="Q113" s="69"/>
      <c r="R113" s="69"/>
      <c r="S113" s="69"/>
      <c r="T113" s="69"/>
      <c r="U113" s="69"/>
      <c r="V113" s="69"/>
      <c r="W113" s="69"/>
      <c r="X113" s="69"/>
      <c r="Y113" s="69"/>
      <c r="Z113" s="69"/>
      <c r="AA113" s="69"/>
      <c r="AB113" s="69"/>
      <c r="AC113" s="69"/>
      <c r="AD113" s="69"/>
      <c r="AE113" s="69"/>
      <c r="AF113" s="69"/>
      <c r="AG113" s="69"/>
      <c r="AH113" s="69"/>
      <c r="AI113" s="69"/>
      <c r="AJ113" s="69"/>
      <c r="AK113" s="69"/>
      <c r="AL113" s="69"/>
      <c r="AM113" s="69"/>
      <c r="AN113" s="69"/>
      <c r="AO113" s="69"/>
      <c r="AP113" s="69"/>
      <c r="AQ113" s="69"/>
      <c r="AR113" s="69"/>
      <c r="AS113" s="69"/>
      <c r="AT113" s="69"/>
      <c r="AU113" s="69"/>
      <c r="AV113" s="69"/>
      <c r="AW113" s="69"/>
      <c r="AX113" s="69"/>
    </row>
    <row r="114" spans="1:50" x14ac:dyDescent="0.35">
      <c r="A114" s="69"/>
      <c r="B114" s="69"/>
      <c r="C114" s="69"/>
      <c r="D114" s="69"/>
      <c r="E114" s="69"/>
      <c r="F114" s="145"/>
      <c r="G114" s="69"/>
      <c r="H114" s="69"/>
      <c r="I114" s="69"/>
      <c r="J114" s="69"/>
      <c r="K114" s="69"/>
      <c r="L114" s="69"/>
      <c r="M114" s="69"/>
      <c r="N114" s="69"/>
      <c r="O114" s="69"/>
      <c r="P114" s="69"/>
      <c r="Q114" s="69"/>
      <c r="R114" s="69"/>
      <c r="S114" s="69"/>
      <c r="T114" s="69"/>
      <c r="U114" s="69"/>
      <c r="V114" s="69"/>
      <c r="W114" s="69"/>
      <c r="X114" s="69"/>
      <c r="Y114" s="69"/>
      <c r="Z114" s="69"/>
      <c r="AA114" s="69"/>
      <c r="AB114" s="69"/>
      <c r="AC114" s="69"/>
      <c r="AD114" s="69"/>
      <c r="AE114" s="69"/>
      <c r="AF114" s="69"/>
      <c r="AG114" s="69"/>
      <c r="AH114" s="69"/>
      <c r="AI114" s="69"/>
      <c r="AJ114" s="69"/>
      <c r="AK114" s="69"/>
      <c r="AL114" s="69"/>
      <c r="AM114" s="69"/>
      <c r="AN114" s="69"/>
      <c r="AO114" s="69"/>
      <c r="AP114" s="69"/>
      <c r="AQ114" s="69"/>
      <c r="AR114" s="69"/>
      <c r="AS114" s="69"/>
      <c r="AT114" s="69"/>
      <c r="AU114" s="69"/>
      <c r="AV114" s="69"/>
      <c r="AW114" s="69"/>
      <c r="AX114" s="69"/>
    </row>
    <row r="115" spans="1:50" x14ac:dyDescent="0.35">
      <c r="A115" s="69"/>
      <c r="B115" s="69"/>
      <c r="C115" s="69"/>
      <c r="D115" s="69"/>
      <c r="E115" s="69"/>
      <c r="F115" s="145"/>
      <c r="G115" s="69"/>
      <c r="H115" s="69"/>
      <c r="I115" s="69"/>
      <c r="J115" s="69"/>
      <c r="K115" s="69"/>
      <c r="L115" s="69"/>
      <c r="M115" s="69"/>
      <c r="N115" s="69"/>
      <c r="O115" s="69"/>
      <c r="P115" s="69"/>
      <c r="Q115" s="69"/>
      <c r="R115" s="69"/>
      <c r="S115" s="69"/>
      <c r="T115" s="69"/>
      <c r="U115" s="69"/>
      <c r="V115" s="69"/>
      <c r="W115" s="69"/>
      <c r="X115" s="69"/>
      <c r="Y115" s="69"/>
      <c r="Z115" s="69"/>
      <c r="AA115" s="69"/>
      <c r="AB115" s="69"/>
      <c r="AC115" s="69"/>
      <c r="AD115" s="69"/>
      <c r="AE115" s="69"/>
      <c r="AF115" s="69"/>
      <c r="AG115" s="69"/>
      <c r="AH115" s="69"/>
      <c r="AI115" s="69"/>
      <c r="AJ115" s="69"/>
      <c r="AK115" s="69"/>
      <c r="AL115" s="69"/>
      <c r="AM115" s="69"/>
      <c r="AN115" s="69"/>
      <c r="AO115" s="69"/>
      <c r="AP115" s="69"/>
      <c r="AQ115" s="69"/>
      <c r="AR115" s="69"/>
      <c r="AS115" s="69"/>
      <c r="AT115" s="69"/>
      <c r="AU115" s="69"/>
      <c r="AV115" s="69"/>
      <c r="AW115" s="69"/>
      <c r="AX115" s="69"/>
    </row>
    <row r="116" spans="1:50" x14ac:dyDescent="0.35">
      <c r="A116" s="69"/>
      <c r="B116" s="69"/>
      <c r="C116" s="69"/>
      <c r="D116" s="69"/>
      <c r="E116" s="69"/>
      <c r="F116" s="145"/>
      <c r="G116" s="69"/>
      <c r="H116" s="69"/>
      <c r="I116" s="69"/>
      <c r="J116" s="69"/>
      <c r="K116" s="69"/>
      <c r="L116" s="69"/>
      <c r="M116" s="69"/>
      <c r="N116" s="69"/>
      <c r="O116" s="69"/>
      <c r="P116" s="69"/>
      <c r="Q116" s="69"/>
      <c r="R116" s="69"/>
      <c r="S116" s="69"/>
      <c r="T116" s="69"/>
      <c r="U116" s="69"/>
      <c r="V116" s="69"/>
      <c r="W116" s="69"/>
      <c r="X116" s="69"/>
      <c r="Y116" s="69"/>
      <c r="Z116" s="69"/>
      <c r="AA116" s="69"/>
      <c r="AB116" s="69"/>
      <c r="AC116" s="69"/>
      <c r="AD116" s="69"/>
      <c r="AE116" s="69"/>
      <c r="AF116" s="69"/>
      <c r="AG116" s="69"/>
      <c r="AH116" s="69"/>
      <c r="AI116" s="69"/>
      <c r="AJ116" s="69"/>
      <c r="AK116" s="69"/>
      <c r="AL116" s="69"/>
      <c r="AM116" s="69"/>
      <c r="AN116" s="69"/>
      <c r="AO116" s="69"/>
      <c r="AP116" s="69"/>
      <c r="AQ116" s="69"/>
      <c r="AR116" s="69"/>
      <c r="AS116" s="69"/>
      <c r="AT116" s="69"/>
      <c r="AU116" s="69"/>
      <c r="AV116" s="69"/>
      <c r="AW116" s="69"/>
      <c r="AX116" s="69"/>
    </row>
    <row r="117" spans="1:50" x14ac:dyDescent="0.35">
      <c r="A117" s="69"/>
      <c r="B117" s="69"/>
      <c r="C117" s="69"/>
      <c r="D117" s="69"/>
      <c r="E117" s="69"/>
      <c r="F117" s="145"/>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s="69"/>
      <c r="AQ117" s="69"/>
      <c r="AR117" s="69"/>
      <c r="AS117" s="69"/>
      <c r="AT117" s="69"/>
      <c r="AU117" s="69"/>
      <c r="AV117" s="69"/>
      <c r="AW117" s="69"/>
      <c r="AX117" s="69"/>
    </row>
    <row r="118" spans="1:50" x14ac:dyDescent="0.35">
      <c r="A118" s="69"/>
      <c r="B118" s="69"/>
      <c r="C118" s="69"/>
      <c r="D118" s="69"/>
      <c r="E118" s="69"/>
      <c r="F118" s="145"/>
      <c r="G118" s="69"/>
      <c r="H118" s="69"/>
      <c r="I118" s="69"/>
      <c r="J118" s="69"/>
      <c r="K118" s="69"/>
      <c r="L118" s="69"/>
      <c r="M118" s="69"/>
      <c r="N118" s="69"/>
      <c r="O118" s="69"/>
      <c r="P118" s="69"/>
      <c r="Q118" s="69"/>
      <c r="R118" s="69"/>
      <c r="S118" s="69"/>
      <c r="T118" s="69"/>
      <c r="U118" s="69"/>
      <c r="V118" s="69"/>
      <c r="W118" s="69"/>
      <c r="X118" s="69"/>
      <c r="Y118" s="69"/>
      <c r="Z118" s="69"/>
      <c r="AA118" s="69"/>
      <c r="AB118" s="69"/>
      <c r="AC118" s="69"/>
      <c r="AD118" s="69"/>
      <c r="AE118" s="69"/>
      <c r="AF118" s="69"/>
      <c r="AG118" s="69"/>
      <c r="AH118" s="69"/>
      <c r="AI118" s="69"/>
      <c r="AJ118" s="69"/>
      <c r="AK118" s="69"/>
      <c r="AL118" s="69"/>
      <c r="AM118" s="69"/>
      <c r="AN118" s="69"/>
      <c r="AO118" s="69"/>
      <c r="AP118" s="69"/>
      <c r="AQ118" s="69"/>
      <c r="AR118" s="69"/>
      <c r="AS118" s="69"/>
      <c r="AT118" s="69"/>
      <c r="AU118" s="69"/>
      <c r="AV118" s="69"/>
      <c r="AW118" s="69"/>
      <c r="AX118" s="69"/>
    </row>
    <row r="119" spans="1:50" x14ac:dyDescent="0.35">
      <c r="A119" s="69"/>
      <c r="B119" s="69"/>
      <c r="C119" s="69"/>
      <c r="D119" s="69"/>
      <c r="E119" s="69"/>
      <c r="F119" s="145"/>
      <c r="G119" s="69"/>
      <c r="H119" s="69"/>
      <c r="I119" s="69"/>
      <c r="J119" s="69"/>
      <c r="K119" s="69"/>
      <c r="L119" s="69"/>
      <c r="M119" s="69"/>
      <c r="N119" s="69"/>
      <c r="O119" s="69"/>
      <c r="P119" s="69"/>
      <c r="Q119" s="69"/>
      <c r="R119" s="69"/>
      <c r="S119" s="69"/>
      <c r="T119" s="69"/>
      <c r="U119" s="69"/>
      <c r="V119" s="69"/>
      <c r="W119" s="69"/>
      <c r="X119" s="69"/>
      <c r="Y119" s="69"/>
      <c r="Z119" s="69"/>
      <c r="AA119" s="69"/>
      <c r="AB119" s="69"/>
      <c r="AC119" s="69"/>
      <c r="AD119" s="69"/>
      <c r="AE119" s="69"/>
      <c r="AF119" s="69"/>
      <c r="AG119" s="69"/>
      <c r="AH119" s="69"/>
      <c r="AI119" s="69"/>
      <c r="AJ119" s="69"/>
      <c r="AK119" s="69"/>
      <c r="AL119" s="69"/>
      <c r="AM119" s="69"/>
      <c r="AN119" s="69"/>
      <c r="AO119" s="69"/>
      <c r="AP119" s="69"/>
      <c r="AQ119" s="69"/>
      <c r="AR119" s="69"/>
      <c r="AS119" s="69"/>
      <c r="AT119" s="69"/>
      <c r="AU119" s="69"/>
      <c r="AV119" s="69"/>
      <c r="AW119" s="69"/>
      <c r="AX119" s="69"/>
    </row>
    <row r="120" spans="1:50" x14ac:dyDescent="0.35">
      <c r="A120" s="69"/>
      <c r="B120" s="69"/>
      <c r="C120" s="69"/>
      <c r="D120" s="69"/>
      <c r="E120" s="69"/>
      <c r="F120" s="145"/>
      <c r="G120" s="69"/>
      <c r="H120" s="69"/>
      <c r="I120" s="69"/>
      <c r="J120" s="69"/>
      <c r="K120" s="69"/>
      <c r="L120" s="69"/>
      <c r="M120" s="69"/>
      <c r="N120" s="69"/>
      <c r="O120" s="69"/>
      <c r="P120" s="69"/>
      <c r="Q120" s="69"/>
      <c r="R120" s="69"/>
      <c r="S120" s="69"/>
      <c r="T120" s="69"/>
      <c r="U120" s="69"/>
      <c r="V120" s="69"/>
      <c r="W120" s="69"/>
      <c r="X120" s="69"/>
      <c r="Y120" s="69"/>
      <c r="Z120" s="69"/>
      <c r="AA120" s="69"/>
      <c r="AB120" s="69"/>
      <c r="AC120" s="69"/>
      <c r="AD120" s="69"/>
      <c r="AE120" s="69"/>
      <c r="AF120" s="69"/>
      <c r="AG120" s="69"/>
      <c r="AH120" s="69"/>
      <c r="AI120" s="69"/>
      <c r="AJ120" s="69"/>
      <c r="AK120" s="69"/>
      <c r="AL120" s="69"/>
      <c r="AM120" s="69"/>
      <c r="AN120" s="69"/>
      <c r="AO120" s="69"/>
      <c r="AP120" s="69"/>
      <c r="AQ120" s="69"/>
      <c r="AR120" s="69"/>
      <c r="AS120" s="69"/>
      <c r="AT120" s="69"/>
      <c r="AU120" s="69"/>
      <c r="AV120" s="69"/>
      <c r="AW120" s="69"/>
      <c r="AX120" s="69"/>
    </row>
    <row r="121" spans="1:50" x14ac:dyDescent="0.35">
      <c r="A121" s="69"/>
      <c r="B121" s="69"/>
      <c r="C121" s="69"/>
      <c r="D121" s="69"/>
      <c r="E121" s="69"/>
      <c r="F121" s="145"/>
      <c r="G121" s="69"/>
      <c r="H121" s="69"/>
      <c r="I121" s="69"/>
      <c r="J121" s="69"/>
      <c r="K121" s="69"/>
      <c r="L121" s="69"/>
      <c r="M121" s="69"/>
      <c r="N121" s="69"/>
      <c r="O121" s="69"/>
      <c r="P121" s="69"/>
      <c r="Q121" s="69"/>
      <c r="R121" s="69"/>
      <c r="S121" s="69"/>
      <c r="T121" s="69"/>
      <c r="U121" s="69"/>
      <c r="V121" s="69"/>
      <c r="W121" s="69"/>
      <c r="X121" s="69"/>
      <c r="Y121" s="69"/>
      <c r="Z121" s="69"/>
      <c r="AA121" s="69"/>
      <c r="AB121" s="69"/>
      <c r="AC121" s="69"/>
      <c r="AD121" s="69"/>
      <c r="AE121" s="69"/>
      <c r="AF121" s="69"/>
      <c r="AG121" s="69"/>
      <c r="AH121" s="69"/>
      <c r="AI121" s="69"/>
      <c r="AJ121" s="69"/>
      <c r="AK121" s="69"/>
      <c r="AL121" s="69"/>
      <c r="AM121" s="69"/>
      <c r="AN121" s="69"/>
      <c r="AO121" s="69"/>
      <c r="AP121" s="69"/>
      <c r="AQ121" s="69"/>
      <c r="AR121" s="69"/>
      <c r="AS121" s="69"/>
      <c r="AT121" s="69"/>
      <c r="AU121" s="69"/>
      <c r="AV121" s="69"/>
      <c r="AW121" s="69"/>
      <c r="AX121" s="69"/>
    </row>
    <row r="122" spans="1:50" x14ac:dyDescent="0.35">
      <c r="A122" s="69"/>
      <c r="B122" s="69"/>
      <c r="C122" s="69"/>
      <c r="D122" s="69"/>
      <c r="E122" s="69"/>
      <c r="F122" s="145"/>
      <c r="G122" s="69"/>
      <c r="H122" s="69"/>
      <c r="I122" s="69"/>
      <c r="J122" s="69"/>
      <c r="K122" s="69"/>
      <c r="L122" s="69"/>
      <c r="M122" s="69"/>
      <c r="N122" s="69"/>
      <c r="O122" s="69"/>
      <c r="P122" s="69"/>
      <c r="Q122" s="69"/>
      <c r="R122" s="69"/>
      <c r="S122" s="69"/>
      <c r="T122" s="69"/>
      <c r="U122" s="69"/>
      <c r="V122" s="69"/>
      <c r="W122" s="69"/>
      <c r="X122" s="69"/>
      <c r="Y122" s="69"/>
      <c r="Z122" s="69"/>
      <c r="AA122" s="69"/>
      <c r="AB122" s="69"/>
      <c r="AC122" s="69"/>
      <c r="AD122" s="69"/>
      <c r="AE122" s="69"/>
      <c r="AF122" s="69"/>
      <c r="AG122" s="69"/>
      <c r="AH122" s="69"/>
      <c r="AI122" s="69"/>
      <c r="AJ122" s="69"/>
      <c r="AK122" s="69"/>
      <c r="AL122" s="69"/>
      <c r="AM122" s="69"/>
      <c r="AN122" s="69"/>
      <c r="AO122" s="69"/>
      <c r="AP122" s="69"/>
      <c r="AQ122" s="69"/>
      <c r="AR122" s="69"/>
      <c r="AS122" s="69"/>
      <c r="AT122" s="69"/>
      <c r="AU122" s="69"/>
      <c r="AV122" s="69"/>
      <c r="AW122" s="69"/>
      <c r="AX122" s="69"/>
    </row>
    <row r="123" spans="1:50" x14ac:dyDescent="0.35">
      <c r="A123" s="69"/>
      <c r="B123" s="69"/>
      <c r="C123" s="69"/>
      <c r="D123" s="69"/>
      <c r="E123" s="69"/>
      <c r="F123" s="145"/>
      <c r="G123" s="69"/>
      <c r="H123" s="69"/>
      <c r="I123" s="69"/>
      <c r="J123" s="69"/>
      <c r="K123" s="69"/>
      <c r="L123" s="69"/>
      <c r="M123" s="69"/>
      <c r="N123" s="69"/>
      <c r="O123" s="69"/>
      <c r="P123" s="69"/>
      <c r="Q123" s="69"/>
      <c r="R123" s="69"/>
      <c r="S123" s="69"/>
      <c r="T123" s="69"/>
      <c r="U123" s="69"/>
      <c r="V123" s="69"/>
      <c r="W123" s="69"/>
      <c r="X123" s="69"/>
      <c r="Y123" s="69"/>
      <c r="Z123" s="69"/>
      <c r="AA123" s="69"/>
      <c r="AB123" s="69"/>
      <c r="AC123" s="69"/>
      <c r="AD123" s="69"/>
      <c r="AE123" s="69"/>
      <c r="AF123" s="69"/>
      <c r="AG123" s="69"/>
      <c r="AH123" s="69"/>
      <c r="AI123" s="69"/>
      <c r="AJ123" s="69"/>
      <c r="AK123" s="69"/>
      <c r="AL123" s="69"/>
      <c r="AM123" s="69"/>
      <c r="AN123" s="69"/>
      <c r="AO123" s="69"/>
      <c r="AP123" s="69"/>
      <c r="AQ123" s="69"/>
      <c r="AR123" s="69"/>
      <c r="AS123" s="69"/>
      <c r="AT123" s="69"/>
      <c r="AU123" s="69"/>
      <c r="AV123" s="69"/>
      <c r="AW123" s="69"/>
      <c r="AX123" s="69"/>
    </row>
    <row r="124" spans="1:50" x14ac:dyDescent="0.35">
      <c r="A124" s="69"/>
      <c r="B124" s="69"/>
      <c r="C124" s="69"/>
      <c r="D124" s="69"/>
      <c r="E124" s="69"/>
      <c r="F124" s="145"/>
      <c r="G124" s="69"/>
      <c r="H124" s="69"/>
      <c r="I124" s="69"/>
      <c r="J124" s="69"/>
      <c r="K124" s="69"/>
      <c r="L124" s="69"/>
      <c r="M124" s="69"/>
      <c r="N124" s="69"/>
      <c r="O124" s="69"/>
      <c r="P124" s="69"/>
      <c r="Q124" s="69"/>
      <c r="R124" s="69"/>
      <c r="S124" s="69"/>
      <c r="T124" s="69"/>
      <c r="U124" s="69"/>
      <c r="V124" s="69"/>
      <c r="W124" s="69"/>
      <c r="X124" s="69"/>
      <c r="Y124" s="69"/>
      <c r="Z124" s="69"/>
      <c r="AA124" s="69"/>
      <c r="AB124" s="69"/>
      <c r="AC124" s="69"/>
      <c r="AD124" s="69"/>
      <c r="AE124" s="69"/>
      <c r="AF124" s="69"/>
      <c r="AG124" s="69"/>
      <c r="AH124" s="69"/>
      <c r="AI124" s="69"/>
      <c r="AJ124" s="69"/>
      <c r="AK124" s="69"/>
      <c r="AL124" s="69"/>
      <c r="AM124" s="69"/>
      <c r="AN124" s="69"/>
      <c r="AO124" s="69"/>
      <c r="AP124" s="69"/>
      <c r="AQ124" s="69"/>
      <c r="AR124" s="69"/>
      <c r="AS124" s="69"/>
      <c r="AT124" s="69"/>
      <c r="AU124" s="69"/>
      <c r="AV124" s="69"/>
      <c r="AW124" s="69"/>
      <c r="AX124" s="69"/>
    </row>
    <row r="125" spans="1:50" x14ac:dyDescent="0.35">
      <c r="A125" s="69"/>
      <c r="B125" s="69"/>
      <c r="C125" s="69"/>
      <c r="D125" s="69"/>
      <c r="E125" s="69"/>
      <c r="F125" s="145"/>
      <c r="G125" s="69"/>
      <c r="H125" s="69"/>
      <c r="I125" s="69"/>
      <c r="J125" s="69"/>
      <c r="K125" s="69"/>
      <c r="L125" s="69"/>
      <c r="M125" s="69"/>
      <c r="N125" s="69"/>
      <c r="O125" s="69"/>
      <c r="P125" s="69"/>
      <c r="Q125" s="69"/>
      <c r="R125" s="69"/>
      <c r="S125" s="69"/>
      <c r="T125" s="69"/>
      <c r="U125" s="69"/>
      <c r="V125" s="69"/>
      <c r="W125" s="69"/>
      <c r="X125" s="69"/>
      <c r="Y125" s="69"/>
      <c r="Z125" s="69"/>
      <c r="AA125" s="69"/>
      <c r="AB125" s="69"/>
      <c r="AC125" s="69"/>
      <c r="AD125" s="69"/>
      <c r="AE125" s="69"/>
      <c r="AF125" s="69"/>
      <c r="AG125" s="69"/>
      <c r="AH125" s="69"/>
      <c r="AI125" s="69"/>
      <c r="AJ125" s="69"/>
      <c r="AK125" s="69"/>
      <c r="AL125" s="69"/>
      <c r="AM125" s="69"/>
      <c r="AN125" s="69"/>
      <c r="AO125" s="69"/>
      <c r="AP125" s="69"/>
      <c r="AQ125" s="69"/>
      <c r="AR125" s="69"/>
      <c r="AS125" s="69"/>
      <c r="AT125" s="69"/>
      <c r="AU125" s="69"/>
      <c r="AV125" s="69"/>
      <c r="AW125" s="69"/>
      <c r="AX125" s="69"/>
    </row>
    <row r="126" spans="1:50" x14ac:dyDescent="0.35">
      <c r="A126" s="69"/>
      <c r="B126" s="69"/>
      <c r="C126" s="69"/>
      <c r="D126" s="69"/>
      <c r="E126" s="69"/>
      <c r="F126" s="145"/>
      <c r="G126" s="69"/>
      <c r="H126" s="69"/>
      <c r="I126" s="69"/>
      <c r="J126" s="69"/>
      <c r="K126" s="69"/>
      <c r="L126" s="69"/>
      <c r="M126" s="69"/>
      <c r="N126" s="69"/>
      <c r="O126" s="69"/>
      <c r="P126" s="69"/>
      <c r="Q126" s="69"/>
      <c r="R126" s="69"/>
      <c r="S126" s="69"/>
      <c r="T126" s="69"/>
      <c r="U126" s="69"/>
      <c r="V126" s="69"/>
      <c r="W126" s="69"/>
      <c r="X126" s="69"/>
      <c r="Y126" s="69"/>
      <c r="Z126" s="69"/>
      <c r="AA126" s="69"/>
      <c r="AB126" s="69"/>
      <c r="AC126" s="69"/>
      <c r="AD126" s="69"/>
      <c r="AE126" s="69"/>
      <c r="AF126" s="69"/>
      <c r="AG126" s="69"/>
      <c r="AH126" s="69"/>
      <c r="AI126" s="69"/>
      <c r="AJ126" s="69"/>
      <c r="AK126" s="69"/>
      <c r="AL126" s="69"/>
      <c r="AM126" s="69"/>
      <c r="AN126" s="69"/>
      <c r="AO126" s="69"/>
      <c r="AP126" s="69"/>
      <c r="AQ126" s="69"/>
      <c r="AR126" s="69"/>
      <c r="AS126" s="69"/>
      <c r="AT126" s="69"/>
      <c r="AU126" s="69"/>
      <c r="AV126" s="69"/>
      <c r="AW126" s="69"/>
      <c r="AX126" s="69"/>
    </row>
    <row r="127" spans="1:50" x14ac:dyDescent="0.35">
      <c r="A127" s="69"/>
      <c r="B127" s="69"/>
      <c r="C127" s="69"/>
      <c r="D127" s="69"/>
      <c r="E127" s="69"/>
      <c r="F127" s="145"/>
      <c r="G127" s="69"/>
      <c r="H127" s="69"/>
      <c r="I127" s="69"/>
      <c r="J127" s="69"/>
      <c r="K127" s="69"/>
      <c r="L127" s="69"/>
      <c r="M127" s="69"/>
      <c r="N127" s="69"/>
      <c r="O127" s="69"/>
      <c r="P127" s="69"/>
      <c r="Q127" s="69"/>
      <c r="R127" s="69"/>
      <c r="S127" s="69"/>
      <c r="T127" s="69"/>
      <c r="U127" s="69"/>
      <c r="V127" s="69"/>
      <c r="W127" s="69"/>
      <c r="X127" s="69"/>
      <c r="Y127" s="69"/>
      <c r="Z127" s="69"/>
      <c r="AA127" s="69"/>
      <c r="AB127" s="69"/>
      <c r="AC127" s="69"/>
      <c r="AD127" s="69"/>
      <c r="AE127" s="69"/>
      <c r="AF127" s="69"/>
      <c r="AG127" s="69"/>
      <c r="AH127" s="69"/>
      <c r="AI127" s="69"/>
      <c r="AJ127" s="69"/>
      <c r="AK127" s="69"/>
      <c r="AL127" s="69"/>
      <c r="AM127" s="69"/>
      <c r="AN127" s="69"/>
      <c r="AO127" s="69"/>
      <c r="AP127" s="69"/>
      <c r="AQ127" s="69"/>
      <c r="AR127" s="69"/>
      <c r="AS127" s="69"/>
      <c r="AT127" s="69"/>
      <c r="AU127" s="69"/>
      <c r="AV127" s="69"/>
      <c r="AW127" s="69"/>
      <c r="AX127" s="69"/>
    </row>
    <row r="128" spans="1:50" x14ac:dyDescent="0.35">
      <c r="A128" s="69"/>
      <c r="B128" s="69"/>
      <c r="C128" s="69"/>
      <c r="D128" s="69"/>
      <c r="E128" s="69"/>
      <c r="F128" s="145"/>
      <c r="G128" s="69"/>
      <c r="H128" s="69"/>
      <c r="I128" s="69"/>
      <c r="J128" s="69"/>
      <c r="K128" s="69"/>
      <c r="L128" s="69"/>
      <c r="M128" s="69"/>
      <c r="N128" s="69"/>
      <c r="O128" s="69"/>
      <c r="P128" s="69"/>
      <c r="Q128" s="69"/>
      <c r="R128" s="69"/>
      <c r="S128" s="69"/>
      <c r="T128" s="69"/>
      <c r="U128" s="69"/>
      <c r="V128" s="69"/>
      <c r="W128" s="69"/>
      <c r="X128" s="69"/>
      <c r="Y128" s="69"/>
      <c r="Z128" s="69"/>
      <c r="AA128" s="69"/>
      <c r="AB128" s="69"/>
      <c r="AC128" s="69"/>
      <c r="AD128" s="69"/>
      <c r="AE128" s="69"/>
      <c r="AF128" s="69"/>
      <c r="AG128" s="69"/>
      <c r="AH128" s="69"/>
      <c r="AI128" s="69"/>
      <c r="AJ128" s="69"/>
      <c r="AK128" s="69"/>
      <c r="AL128" s="69"/>
      <c r="AM128" s="69"/>
      <c r="AN128" s="69"/>
      <c r="AO128" s="69"/>
      <c r="AP128" s="69"/>
      <c r="AQ128" s="69"/>
      <c r="AR128" s="69"/>
      <c r="AS128" s="69"/>
      <c r="AT128" s="69"/>
      <c r="AU128" s="69"/>
      <c r="AV128" s="69"/>
      <c r="AW128" s="69"/>
      <c r="AX128" s="69"/>
    </row>
    <row r="129" spans="1:50" x14ac:dyDescent="0.35">
      <c r="A129" s="69"/>
      <c r="B129" s="69"/>
      <c r="C129" s="69"/>
      <c r="D129" s="69"/>
      <c r="E129" s="69"/>
      <c r="F129" s="145"/>
      <c r="G129" s="69"/>
      <c r="H129" s="69"/>
      <c r="I129" s="69"/>
      <c r="J129" s="69"/>
      <c r="K129" s="69"/>
      <c r="L129" s="69"/>
      <c r="M129" s="69"/>
      <c r="N129" s="69"/>
      <c r="O129" s="69"/>
      <c r="P129" s="69"/>
      <c r="Q129" s="69"/>
      <c r="R129" s="69"/>
      <c r="S129" s="69"/>
      <c r="T129" s="69"/>
      <c r="U129" s="69"/>
      <c r="V129" s="69"/>
      <c r="W129" s="69"/>
      <c r="X129" s="69"/>
      <c r="Y129" s="69"/>
      <c r="Z129" s="69"/>
      <c r="AA129" s="69"/>
      <c r="AB129" s="69"/>
      <c r="AC129" s="69"/>
      <c r="AD129" s="69"/>
      <c r="AE129" s="69"/>
      <c r="AF129" s="69"/>
      <c r="AG129" s="69"/>
      <c r="AH129" s="69"/>
      <c r="AI129" s="69"/>
      <c r="AJ129" s="69"/>
      <c r="AK129" s="69"/>
      <c r="AL129" s="69"/>
      <c r="AM129" s="69"/>
      <c r="AN129" s="69"/>
      <c r="AO129" s="69"/>
      <c r="AP129" s="69"/>
      <c r="AQ129" s="69"/>
      <c r="AR129" s="69"/>
      <c r="AS129" s="69"/>
      <c r="AT129" s="69"/>
      <c r="AU129" s="69"/>
      <c r="AV129" s="69"/>
      <c r="AW129" s="69"/>
      <c r="AX129" s="69"/>
    </row>
    <row r="130" spans="1:50" x14ac:dyDescent="0.35">
      <c r="A130" s="69"/>
      <c r="B130" s="69"/>
      <c r="C130" s="69"/>
      <c r="D130" s="69"/>
      <c r="E130" s="69"/>
      <c r="F130" s="145"/>
      <c r="G130" s="69"/>
      <c r="H130" s="69"/>
      <c r="I130" s="69"/>
      <c r="J130" s="69"/>
      <c r="K130" s="69"/>
      <c r="L130" s="69"/>
      <c r="M130" s="69"/>
      <c r="N130" s="69"/>
      <c r="O130" s="69"/>
      <c r="P130" s="69"/>
      <c r="Q130" s="69"/>
      <c r="R130" s="69"/>
      <c r="S130" s="69"/>
      <c r="T130" s="69"/>
      <c r="U130" s="69"/>
      <c r="V130" s="69"/>
      <c r="W130" s="69"/>
      <c r="X130" s="69"/>
      <c r="Y130" s="69"/>
      <c r="Z130" s="69"/>
      <c r="AA130" s="69"/>
      <c r="AB130" s="69"/>
      <c r="AC130" s="69"/>
      <c r="AD130" s="69"/>
      <c r="AE130" s="69"/>
      <c r="AF130" s="69"/>
      <c r="AG130" s="69"/>
      <c r="AH130" s="69"/>
      <c r="AI130" s="69"/>
      <c r="AJ130" s="69"/>
      <c r="AK130" s="69"/>
      <c r="AL130" s="69"/>
      <c r="AM130" s="69"/>
      <c r="AN130" s="69"/>
      <c r="AO130" s="69"/>
      <c r="AP130" s="69"/>
      <c r="AQ130" s="69"/>
      <c r="AR130" s="69"/>
      <c r="AS130" s="69"/>
      <c r="AT130" s="69"/>
      <c r="AU130" s="69"/>
      <c r="AV130" s="69"/>
      <c r="AW130" s="69"/>
      <c r="AX130" s="69"/>
    </row>
    <row r="131" spans="1:50" x14ac:dyDescent="0.35">
      <c r="A131" s="69"/>
      <c r="B131" s="69"/>
      <c r="C131" s="69"/>
      <c r="D131" s="69"/>
      <c r="E131" s="69"/>
      <c r="F131" s="145"/>
      <c r="G131" s="69"/>
      <c r="H131" s="69"/>
      <c r="I131" s="69"/>
      <c r="J131" s="69"/>
      <c r="K131" s="69"/>
      <c r="L131" s="69"/>
      <c r="M131" s="69"/>
      <c r="N131" s="69"/>
      <c r="O131" s="69"/>
      <c r="P131" s="69"/>
      <c r="Q131" s="69"/>
      <c r="R131" s="69"/>
      <c r="S131" s="69"/>
      <c r="T131" s="69"/>
      <c r="U131" s="69"/>
      <c r="V131" s="69"/>
      <c r="W131" s="69"/>
      <c r="X131" s="69"/>
      <c r="Y131" s="69"/>
      <c r="Z131" s="69"/>
      <c r="AA131" s="69"/>
      <c r="AB131" s="69"/>
      <c r="AC131" s="69"/>
      <c r="AD131" s="69"/>
      <c r="AE131" s="69"/>
      <c r="AF131" s="69"/>
      <c r="AG131" s="69"/>
      <c r="AH131" s="69"/>
      <c r="AI131" s="69"/>
      <c r="AJ131" s="69"/>
      <c r="AK131" s="69"/>
      <c r="AL131" s="69"/>
      <c r="AM131" s="69"/>
      <c r="AN131" s="69"/>
      <c r="AO131" s="69"/>
      <c r="AP131" s="69"/>
      <c r="AQ131" s="69"/>
      <c r="AR131" s="69"/>
      <c r="AS131" s="69"/>
      <c r="AT131" s="69"/>
      <c r="AU131" s="69"/>
      <c r="AV131" s="69"/>
      <c r="AW131" s="69"/>
      <c r="AX131" s="69"/>
    </row>
    <row r="132" spans="1:50" x14ac:dyDescent="0.35">
      <c r="A132" s="69"/>
      <c r="B132" s="69"/>
      <c r="C132" s="69"/>
      <c r="D132" s="69"/>
      <c r="E132" s="69"/>
      <c r="F132" s="145"/>
      <c r="G132" s="69"/>
      <c r="H132" s="69"/>
      <c r="I132" s="69"/>
      <c r="J132" s="69"/>
      <c r="K132" s="69"/>
      <c r="L132" s="69"/>
      <c r="M132" s="69"/>
      <c r="N132" s="69"/>
      <c r="O132" s="69"/>
      <c r="P132" s="69"/>
      <c r="Q132" s="69"/>
      <c r="R132" s="69"/>
      <c r="S132" s="69"/>
      <c r="T132" s="69"/>
      <c r="U132" s="69"/>
      <c r="V132" s="69"/>
      <c r="W132" s="69"/>
      <c r="X132" s="69"/>
      <c r="Y132" s="69"/>
      <c r="Z132" s="69"/>
      <c r="AA132" s="69"/>
      <c r="AB132" s="69"/>
      <c r="AC132" s="69"/>
      <c r="AD132" s="69"/>
      <c r="AE132" s="69"/>
      <c r="AF132" s="69"/>
      <c r="AG132" s="69"/>
      <c r="AH132" s="69"/>
      <c r="AI132" s="69"/>
      <c r="AJ132" s="69"/>
      <c r="AK132" s="69"/>
      <c r="AL132" s="69"/>
      <c r="AM132" s="69"/>
      <c r="AN132" s="69"/>
      <c r="AO132" s="69"/>
      <c r="AP132" s="69"/>
      <c r="AQ132" s="69"/>
      <c r="AR132" s="69"/>
      <c r="AS132" s="69"/>
      <c r="AT132" s="69"/>
      <c r="AU132" s="69"/>
      <c r="AV132" s="69"/>
      <c r="AW132" s="69"/>
      <c r="AX132" s="69"/>
    </row>
    <row r="133" spans="1:50" x14ac:dyDescent="0.35">
      <c r="A133" s="69"/>
      <c r="B133" s="69"/>
      <c r="C133" s="69"/>
      <c r="D133" s="69"/>
      <c r="E133" s="69"/>
      <c r="F133" s="145"/>
      <c r="G133" s="69"/>
      <c r="H133" s="69"/>
      <c r="I133" s="69"/>
      <c r="J133" s="69"/>
      <c r="K133" s="69"/>
      <c r="L133" s="69"/>
      <c r="M133" s="69"/>
      <c r="N133" s="69"/>
      <c r="O133" s="69"/>
      <c r="P133" s="69"/>
      <c r="Q133" s="69"/>
      <c r="R133" s="69"/>
      <c r="S133" s="69"/>
      <c r="T133" s="69"/>
      <c r="U133" s="69"/>
      <c r="V133" s="69"/>
      <c r="W133" s="69"/>
      <c r="X133" s="69"/>
      <c r="Y133" s="69"/>
      <c r="Z133" s="69"/>
      <c r="AA133" s="69"/>
      <c r="AB133" s="69"/>
      <c r="AC133" s="69"/>
      <c r="AD133" s="69"/>
      <c r="AE133" s="69"/>
      <c r="AF133" s="69"/>
      <c r="AG133" s="69"/>
      <c r="AH133" s="69"/>
      <c r="AI133" s="69"/>
      <c r="AJ133" s="69"/>
      <c r="AK133" s="69"/>
      <c r="AL133" s="69"/>
      <c r="AM133" s="69"/>
      <c r="AN133" s="69"/>
      <c r="AO133" s="69"/>
      <c r="AP133" s="69"/>
      <c r="AQ133" s="69"/>
      <c r="AR133" s="69"/>
      <c r="AS133" s="69"/>
      <c r="AT133" s="69"/>
      <c r="AU133" s="69"/>
      <c r="AV133" s="69"/>
      <c r="AW133" s="69"/>
      <c r="AX133" s="69"/>
    </row>
    <row r="134" spans="1:50" x14ac:dyDescent="0.35">
      <c r="A134" s="69"/>
      <c r="B134" s="69"/>
      <c r="C134" s="69"/>
      <c r="D134" s="69"/>
      <c r="E134" s="69"/>
      <c r="F134" s="145"/>
      <c r="G134" s="69"/>
      <c r="H134" s="69"/>
      <c r="I134" s="69"/>
      <c r="J134" s="69"/>
      <c r="K134" s="69"/>
      <c r="L134" s="69"/>
      <c r="M134" s="69"/>
      <c r="N134" s="69"/>
      <c r="O134" s="69"/>
      <c r="P134" s="69"/>
      <c r="Q134" s="69"/>
      <c r="R134" s="69"/>
      <c r="S134" s="69"/>
      <c r="T134" s="69"/>
      <c r="U134" s="69"/>
      <c r="V134" s="69"/>
      <c r="W134" s="69"/>
      <c r="X134" s="69"/>
      <c r="Y134" s="69"/>
      <c r="Z134" s="69"/>
      <c r="AA134" s="69"/>
      <c r="AB134" s="69"/>
      <c r="AC134" s="69"/>
      <c r="AD134" s="69"/>
      <c r="AE134" s="69"/>
      <c r="AF134" s="69"/>
      <c r="AG134" s="69"/>
      <c r="AH134" s="69"/>
      <c r="AI134" s="69"/>
      <c r="AJ134" s="69"/>
      <c r="AK134" s="69"/>
      <c r="AL134" s="69"/>
      <c r="AM134" s="69"/>
      <c r="AN134" s="69"/>
      <c r="AO134" s="69"/>
      <c r="AP134" s="69"/>
      <c r="AQ134" s="69"/>
      <c r="AR134" s="69"/>
      <c r="AS134" s="69"/>
      <c r="AT134" s="69"/>
      <c r="AU134" s="69"/>
      <c r="AV134" s="69"/>
      <c r="AW134" s="69"/>
      <c r="AX134" s="69"/>
    </row>
    <row r="135" spans="1:50" x14ac:dyDescent="0.35">
      <c r="A135" s="69"/>
      <c r="B135" s="69"/>
      <c r="C135" s="69"/>
      <c r="D135" s="69"/>
      <c r="E135" s="69"/>
      <c r="F135" s="145"/>
      <c r="G135" s="69"/>
      <c r="H135" s="69"/>
      <c r="I135" s="69"/>
      <c r="J135" s="69"/>
      <c r="K135" s="69"/>
      <c r="L135" s="69"/>
      <c r="M135" s="69"/>
      <c r="N135" s="69"/>
      <c r="O135" s="69"/>
      <c r="P135" s="69"/>
      <c r="Q135" s="69"/>
      <c r="R135" s="69"/>
      <c r="S135" s="69"/>
      <c r="T135" s="69"/>
      <c r="U135" s="69"/>
      <c r="V135" s="69"/>
      <c r="W135" s="69"/>
      <c r="X135" s="69"/>
      <c r="Y135" s="69"/>
      <c r="Z135" s="69"/>
      <c r="AA135" s="69"/>
      <c r="AB135" s="69"/>
      <c r="AC135" s="69"/>
      <c r="AD135" s="69"/>
      <c r="AE135" s="69"/>
      <c r="AF135" s="69"/>
      <c r="AG135" s="69"/>
      <c r="AH135" s="69"/>
      <c r="AI135" s="69"/>
      <c r="AJ135" s="69"/>
      <c r="AK135" s="69"/>
      <c r="AL135" s="69"/>
      <c r="AM135" s="69"/>
      <c r="AN135" s="69"/>
      <c r="AO135" s="69"/>
      <c r="AP135" s="69"/>
      <c r="AQ135" s="69"/>
      <c r="AR135" s="69"/>
      <c r="AS135" s="69"/>
      <c r="AT135" s="69"/>
      <c r="AU135" s="69"/>
      <c r="AV135" s="69"/>
      <c r="AW135" s="69"/>
      <c r="AX135" s="69"/>
    </row>
    <row r="136" spans="1:50" x14ac:dyDescent="0.35">
      <c r="A136" s="69"/>
      <c r="B136" s="69"/>
      <c r="C136" s="69"/>
      <c r="D136" s="69"/>
      <c r="E136" s="69"/>
      <c r="F136" s="145"/>
      <c r="G136" s="69"/>
      <c r="H136" s="69"/>
      <c r="I136" s="69"/>
      <c r="J136" s="69"/>
      <c r="K136" s="69"/>
      <c r="L136" s="69"/>
      <c r="M136" s="69"/>
      <c r="N136" s="69"/>
      <c r="O136" s="69"/>
      <c r="P136" s="69"/>
      <c r="Q136" s="69"/>
      <c r="R136" s="69"/>
      <c r="S136" s="69"/>
      <c r="T136" s="69"/>
      <c r="U136" s="69"/>
      <c r="V136" s="69"/>
      <c r="W136" s="69"/>
      <c r="X136" s="69"/>
      <c r="Y136" s="69"/>
      <c r="Z136" s="69"/>
      <c r="AA136" s="69"/>
      <c r="AB136" s="69"/>
      <c r="AC136" s="69"/>
      <c r="AD136" s="69"/>
      <c r="AE136" s="69"/>
      <c r="AF136" s="69"/>
      <c r="AG136" s="69"/>
      <c r="AH136" s="69"/>
      <c r="AI136" s="69"/>
      <c r="AJ136" s="69"/>
      <c r="AK136" s="69"/>
      <c r="AL136" s="69"/>
      <c r="AM136" s="69"/>
      <c r="AN136" s="69"/>
      <c r="AO136" s="69"/>
      <c r="AP136" s="69"/>
      <c r="AQ136" s="69"/>
      <c r="AR136" s="69"/>
      <c r="AS136" s="69"/>
      <c r="AT136" s="69"/>
      <c r="AU136" s="69"/>
      <c r="AV136" s="69"/>
      <c r="AW136" s="69"/>
      <c r="AX136" s="69"/>
    </row>
    <row r="137" spans="1:50" x14ac:dyDescent="0.35">
      <c r="A137" s="69"/>
      <c r="B137" s="69"/>
      <c r="C137" s="69"/>
      <c r="D137" s="69"/>
      <c r="E137" s="69"/>
      <c r="F137" s="145"/>
      <c r="G137" s="69"/>
      <c r="H137" s="69"/>
      <c r="I137" s="69"/>
      <c r="J137" s="69"/>
      <c r="K137" s="69"/>
      <c r="L137" s="69"/>
      <c r="M137" s="69"/>
      <c r="N137" s="69"/>
      <c r="O137" s="69"/>
      <c r="P137" s="69"/>
      <c r="Q137" s="69"/>
      <c r="R137" s="69"/>
      <c r="S137" s="69"/>
      <c r="T137" s="69"/>
      <c r="U137" s="69"/>
      <c r="V137" s="69"/>
      <c r="W137" s="69"/>
      <c r="X137" s="69"/>
      <c r="Y137" s="69"/>
      <c r="Z137" s="69"/>
      <c r="AA137" s="69"/>
      <c r="AB137" s="69"/>
      <c r="AC137" s="69"/>
      <c r="AD137" s="69"/>
      <c r="AE137" s="69"/>
      <c r="AF137" s="69"/>
      <c r="AG137" s="69"/>
      <c r="AH137" s="69"/>
      <c r="AI137" s="69"/>
      <c r="AJ137" s="69"/>
      <c r="AK137" s="69"/>
      <c r="AL137" s="69"/>
      <c r="AM137" s="69"/>
      <c r="AN137" s="69"/>
      <c r="AO137" s="69"/>
      <c r="AP137" s="69"/>
      <c r="AQ137" s="69"/>
      <c r="AR137" s="69"/>
      <c r="AS137" s="69"/>
      <c r="AT137" s="69"/>
      <c r="AU137" s="69"/>
      <c r="AV137" s="69"/>
      <c r="AW137" s="69"/>
      <c r="AX137" s="69"/>
    </row>
    <row r="138" spans="1:50" x14ac:dyDescent="0.35">
      <c r="A138" s="69"/>
      <c r="B138" s="69"/>
      <c r="C138" s="69"/>
      <c r="D138" s="69"/>
      <c r="E138" s="69"/>
      <c r="F138" s="145"/>
      <c r="G138" s="69"/>
      <c r="H138" s="69"/>
      <c r="I138" s="69"/>
      <c r="J138" s="69"/>
      <c r="K138" s="69"/>
      <c r="L138" s="69"/>
      <c r="M138" s="69"/>
      <c r="N138" s="69"/>
      <c r="O138" s="69"/>
      <c r="P138" s="69"/>
      <c r="Q138" s="69"/>
      <c r="R138" s="69"/>
      <c r="S138" s="69"/>
      <c r="T138" s="69"/>
      <c r="U138" s="69"/>
      <c r="V138" s="69"/>
      <c r="W138" s="69"/>
      <c r="X138" s="69"/>
      <c r="Y138" s="69"/>
      <c r="Z138" s="69"/>
      <c r="AA138" s="69"/>
      <c r="AB138" s="69"/>
      <c r="AC138" s="69"/>
      <c r="AD138" s="69"/>
      <c r="AE138" s="69"/>
      <c r="AF138" s="69"/>
      <c r="AG138" s="69"/>
      <c r="AH138" s="69"/>
      <c r="AI138" s="69"/>
      <c r="AJ138" s="69"/>
      <c r="AK138" s="69"/>
      <c r="AL138" s="69"/>
      <c r="AM138" s="69"/>
      <c r="AN138" s="69"/>
      <c r="AO138" s="69"/>
      <c r="AP138" s="69"/>
      <c r="AQ138" s="69"/>
      <c r="AR138" s="69"/>
      <c r="AS138" s="69"/>
      <c r="AT138" s="69"/>
      <c r="AU138" s="69"/>
      <c r="AV138" s="69"/>
      <c r="AW138" s="69"/>
      <c r="AX138" s="69"/>
    </row>
    <row r="139" spans="1:50" x14ac:dyDescent="0.35">
      <c r="A139" s="69"/>
      <c r="B139" s="69"/>
      <c r="C139" s="69"/>
      <c r="D139" s="69"/>
      <c r="E139" s="69"/>
      <c r="F139" s="145"/>
      <c r="G139" s="69"/>
      <c r="H139" s="69"/>
      <c r="I139" s="69"/>
      <c r="J139" s="69"/>
      <c r="K139" s="69"/>
      <c r="L139" s="69"/>
      <c r="M139" s="69"/>
      <c r="N139" s="69"/>
      <c r="O139" s="69"/>
      <c r="P139" s="69"/>
      <c r="Q139" s="69"/>
      <c r="R139" s="69"/>
      <c r="S139" s="69"/>
      <c r="T139" s="69"/>
      <c r="U139" s="69"/>
      <c r="V139" s="69"/>
      <c r="W139" s="69"/>
      <c r="X139" s="69"/>
      <c r="Y139" s="69"/>
      <c r="Z139" s="69"/>
      <c r="AA139" s="69"/>
      <c r="AB139" s="69"/>
      <c r="AC139" s="69"/>
      <c r="AD139" s="69"/>
      <c r="AE139" s="69"/>
      <c r="AF139" s="69"/>
      <c r="AG139" s="69"/>
      <c r="AH139" s="69"/>
      <c r="AI139" s="69"/>
      <c r="AJ139" s="69"/>
      <c r="AK139" s="69"/>
      <c r="AL139" s="69"/>
      <c r="AM139" s="69"/>
      <c r="AN139" s="69"/>
      <c r="AO139" s="69"/>
      <c r="AP139" s="69"/>
      <c r="AQ139" s="69"/>
      <c r="AR139" s="69"/>
      <c r="AS139" s="69"/>
      <c r="AT139" s="69"/>
      <c r="AU139" s="69"/>
      <c r="AV139" s="69"/>
      <c r="AW139" s="69"/>
      <c r="AX139" s="69"/>
    </row>
    <row r="140" spans="1:50" x14ac:dyDescent="0.35">
      <c r="A140" s="69"/>
      <c r="B140" s="69"/>
      <c r="C140" s="69"/>
      <c r="D140" s="69"/>
      <c r="E140" s="69"/>
      <c r="F140" s="145"/>
      <c r="G140" s="69"/>
      <c r="H140" s="69"/>
      <c r="I140" s="69"/>
      <c r="J140" s="69"/>
      <c r="K140" s="69"/>
      <c r="L140" s="69"/>
      <c r="M140" s="69"/>
      <c r="N140" s="69"/>
      <c r="O140" s="69"/>
      <c r="P140" s="69"/>
      <c r="Q140" s="69"/>
      <c r="R140" s="69"/>
      <c r="S140" s="69"/>
      <c r="T140" s="69"/>
      <c r="U140" s="69"/>
      <c r="V140" s="69"/>
      <c r="W140" s="69"/>
      <c r="X140" s="69"/>
      <c r="Y140" s="69"/>
      <c r="Z140" s="69"/>
      <c r="AA140" s="69"/>
      <c r="AB140" s="69"/>
      <c r="AC140" s="69"/>
      <c r="AD140" s="69"/>
      <c r="AE140" s="69"/>
      <c r="AF140" s="69"/>
      <c r="AG140" s="69"/>
      <c r="AH140" s="69"/>
      <c r="AI140" s="69"/>
      <c r="AJ140" s="69"/>
      <c r="AK140" s="69"/>
      <c r="AL140" s="69"/>
      <c r="AM140" s="69"/>
      <c r="AN140" s="69"/>
      <c r="AO140" s="69"/>
      <c r="AP140" s="69"/>
      <c r="AQ140" s="69"/>
      <c r="AR140" s="69"/>
      <c r="AS140" s="69"/>
      <c r="AT140" s="69"/>
      <c r="AU140" s="69"/>
      <c r="AV140" s="69"/>
      <c r="AW140" s="69"/>
      <c r="AX140" s="69"/>
    </row>
    <row r="141" spans="1:50" x14ac:dyDescent="0.35">
      <c r="A141" s="69"/>
      <c r="B141" s="69"/>
      <c r="C141" s="69"/>
      <c r="D141" s="69"/>
      <c r="E141" s="69"/>
      <c r="F141" s="145"/>
      <c r="G141" s="69"/>
      <c r="H141" s="69"/>
      <c r="I141" s="69"/>
      <c r="J141" s="69"/>
      <c r="K141" s="69"/>
      <c r="L141" s="69"/>
      <c r="M141" s="69"/>
      <c r="N141" s="69"/>
      <c r="O141" s="69"/>
      <c r="P141" s="69"/>
      <c r="Q141" s="69"/>
      <c r="R141" s="69"/>
      <c r="S141" s="69"/>
      <c r="T141" s="69"/>
      <c r="U141" s="69"/>
      <c r="V141" s="69"/>
      <c r="W141" s="69"/>
      <c r="X141" s="69"/>
      <c r="Y141" s="69"/>
      <c r="Z141" s="69"/>
      <c r="AA141" s="69"/>
      <c r="AB141" s="69"/>
      <c r="AC141" s="69"/>
      <c r="AD141" s="69"/>
      <c r="AE141" s="69"/>
      <c r="AF141" s="69"/>
      <c r="AG141" s="69"/>
      <c r="AH141" s="69"/>
      <c r="AI141" s="69"/>
      <c r="AJ141" s="69"/>
      <c r="AK141" s="69"/>
      <c r="AL141" s="69"/>
      <c r="AM141" s="69"/>
      <c r="AN141" s="69"/>
      <c r="AO141" s="69"/>
      <c r="AP141" s="69"/>
      <c r="AQ141" s="69"/>
      <c r="AR141" s="69"/>
      <c r="AS141" s="69"/>
      <c r="AT141" s="69"/>
      <c r="AU141" s="69"/>
      <c r="AV141" s="69"/>
      <c r="AW141" s="69"/>
      <c r="AX141" s="69"/>
    </row>
    <row r="142" spans="1:50" x14ac:dyDescent="0.35">
      <c r="A142" s="69"/>
      <c r="B142" s="69"/>
      <c r="C142" s="69"/>
      <c r="D142" s="69"/>
      <c r="E142" s="69"/>
      <c r="F142" s="145"/>
      <c r="G142" s="69"/>
      <c r="H142" s="69"/>
      <c r="I142" s="69"/>
      <c r="J142" s="69"/>
      <c r="K142" s="69"/>
      <c r="L142" s="69"/>
      <c r="M142" s="69"/>
      <c r="N142" s="69"/>
      <c r="O142" s="69"/>
      <c r="P142" s="69"/>
      <c r="Q142" s="69"/>
      <c r="R142" s="69"/>
      <c r="S142" s="69"/>
      <c r="T142" s="69"/>
      <c r="U142" s="69"/>
      <c r="V142" s="69"/>
      <c r="W142" s="69"/>
      <c r="X142" s="69"/>
      <c r="Y142" s="69"/>
      <c r="Z142" s="69"/>
      <c r="AA142" s="69"/>
      <c r="AB142" s="69"/>
      <c r="AC142" s="69"/>
      <c r="AD142" s="69"/>
      <c r="AE142" s="69"/>
      <c r="AF142" s="69"/>
      <c r="AG142" s="69"/>
      <c r="AH142" s="69"/>
      <c r="AI142" s="69"/>
      <c r="AJ142" s="69"/>
      <c r="AK142" s="69"/>
      <c r="AL142" s="69"/>
      <c r="AM142" s="69"/>
      <c r="AN142" s="69"/>
      <c r="AO142" s="69"/>
      <c r="AP142" s="69"/>
      <c r="AQ142" s="69"/>
      <c r="AR142" s="69"/>
      <c r="AS142" s="69"/>
      <c r="AT142" s="69"/>
      <c r="AU142" s="69"/>
      <c r="AV142" s="69"/>
      <c r="AW142" s="69"/>
      <c r="AX142" s="69"/>
    </row>
    <row r="143" spans="1:50" x14ac:dyDescent="0.35">
      <c r="A143" s="69"/>
      <c r="B143" s="69"/>
      <c r="C143" s="69"/>
      <c r="D143" s="69"/>
      <c r="E143" s="69"/>
      <c r="F143" s="145"/>
      <c r="G143" s="69"/>
      <c r="H143" s="69"/>
      <c r="I143" s="69"/>
      <c r="J143" s="69"/>
      <c r="K143" s="69"/>
      <c r="L143" s="69"/>
      <c r="M143" s="69"/>
      <c r="N143" s="69"/>
      <c r="O143" s="69"/>
      <c r="P143" s="69"/>
      <c r="Q143" s="69"/>
      <c r="R143" s="69"/>
      <c r="S143" s="69"/>
      <c r="T143" s="69"/>
      <c r="U143" s="69"/>
      <c r="V143" s="69"/>
      <c r="W143" s="69"/>
      <c r="X143" s="69"/>
      <c r="Y143" s="69"/>
      <c r="Z143" s="69"/>
      <c r="AA143" s="69"/>
      <c r="AB143" s="69"/>
      <c r="AC143" s="69"/>
      <c r="AD143" s="69"/>
      <c r="AE143" s="69"/>
      <c r="AF143" s="69"/>
      <c r="AG143" s="69"/>
      <c r="AH143" s="69"/>
      <c r="AI143" s="69"/>
      <c r="AJ143" s="69"/>
      <c r="AK143" s="69"/>
      <c r="AL143" s="69"/>
      <c r="AM143" s="69"/>
      <c r="AN143" s="69"/>
      <c r="AO143" s="69"/>
      <c r="AP143" s="69"/>
      <c r="AQ143" s="69"/>
      <c r="AR143" s="69"/>
      <c r="AS143" s="69"/>
      <c r="AT143" s="69"/>
      <c r="AU143" s="69"/>
      <c r="AV143" s="69"/>
      <c r="AW143" s="69"/>
      <c r="AX143" s="69"/>
    </row>
    <row r="144" spans="1:50" x14ac:dyDescent="0.35">
      <c r="A144" s="69"/>
      <c r="B144" s="69"/>
      <c r="C144" s="69"/>
      <c r="D144" s="69"/>
      <c r="E144" s="69"/>
      <c r="F144" s="145"/>
      <c r="G144" s="69"/>
      <c r="H144" s="69"/>
      <c r="I144" s="69"/>
      <c r="J144" s="69"/>
      <c r="K144" s="69"/>
      <c r="L144" s="69"/>
      <c r="M144" s="69"/>
      <c r="N144" s="69"/>
      <c r="O144" s="69"/>
      <c r="P144" s="69"/>
      <c r="Q144" s="69"/>
      <c r="R144" s="69"/>
      <c r="S144" s="69"/>
      <c r="T144" s="69"/>
      <c r="U144" s="69"/>
      <c r="V144" s="69"/>
      <c r="W144" s="69"/>
      <c r="X144" s="69"/>
      <c r="Y144" s="69"/>
      <c r="Z144" s="69"/>
      <c r="AA144" s="69"/>
      <c r="AB144" s="69"/>
      <c r="AC144" s="69"/>
      <c r="AD144" s="69"/>
      <c r="AE144" s="69"/>
      <c r="AF144" s="69"/>
      <c r="AG144" s="69"/>
      <c r="AH144" s="69"/>
      <c r="AI144" s="69"/>
      <c r="AJ144" s="69"/>
      <c r="AK144" s="69"/>
      <c r="AL144" s="69"/>
      <c r="AM144" s="69"/>
      <c r="AN144" s="69"/>
      <c r="AO144" s="69"/>
      <c r="AP144" s="69"/>
      <c r="AQ144" s="69"/>
      <c r="AR144" s="69"/>
      <c r="AS144" s="69"/>
      <c r="AT144" s="69"/>
      <c r="AU144" s="69"/>
      <c r="AV144" s="69"/>
      <c r="AW144" s="69"/>
      <c r="AX144" s="69"/>
    </row>
    <row r="145" spans="1:50" x14ac:dyDescent="0.35">
      <c r="A145" s="69"/>
      <c r="B145" s="69"/>
      <c r="C145" s="69"/>
      <c r="D145" s="69"/>
      <c r="E145" s="69"/>
      <c r="F145" s="145"/>
      <c r="G145" s="69"/>
      <c r="H145" s="69"/>
      <c r="I145" s="69"/>
      <c r="J145" s="69"/>
      <c r="K145" s="69"/>
      <c r="L145" s="69"/>
      <c r="M145" s="69"/>
      <c r="N145" s="69"/>
      <c r="O145" s="69"/>
      <c r="P145" s="69"/>
      <c r="Q145" s="69"/>
      <c r="R145" s="69"/>
      <c r="S145" s="69"/>
      <c r="T145" s="69"/>
      <c r="U145" s="69"/>
      <c r="V145" s="69"/>
      <c r="W145" s="69"/>
      <c r="X145" s="69"/>
      <c r="Y145" s="69"/>
      <c r="Z145" s="69"/>
      <c r="AA145" s="69"/>
      <c r="AB145" s="69"/>
      <c r="AC145" s="69"/>
      <c r="AD145" s="69"/>
      <c r="AE145" s="69"/>
      <c r="AF145" s="69"/>
      <c r="AG145" s="69"/>
      <c r="AH145" s="69"/>
      <c r="AI145" s="69"/>
      <c r="AJ145" s="69"/>
      <c r="AK145" s="69"/>
      <c r="AL145" s="69"/>
      <c r="AM145" s="69"/>
      <c r="AN145" s="69"/>
      <c r="AO145" s="69"/>
      <c r="AP145" s="69"/>
      <c r="AQ145" s="69"/>
      <c r="AR145" s="69"/>
      <c r="AS145" s="69"/>
      <c r="AT145" s="69"/>
      <c r="AU145" s="69"/>
      <c r="AV145" s="69"/>
      <c r="AW145" s="69"/>
      <c r="AX145" s="69"/>
    </row>
    <row r="146" spans="1:50" x14ac:dyDescent="0.35">
      <c r="A146" s="69"/>
      <c r="B146" s="69"/>
      <c r="C146" s="69"/>
      <c r="D146" s="69"/>
      <c r="E146" s="69"/>
      <c r="F146" s="145"/>
      <c r="G146" s="69"/>
      <c r="H146" s="69"/>
      <c r="I146" s="69"/>
      <c r="J146" s="69"/>
      <c r="K146" s="69"/>
      <c r="L146" s="69"/>
      <c r="M146" s="69"/>
      <c r="N146" s="69"/>
      <c r="O146" s="69"/>
      <c r="P146" s="69"/>
      <c r="Q146" s="69"/>
      <c r="R146" s="69"/>
      <c r="S146" s="69"/>
      <c r="T146" s="69"/>
      <c r="U146" s="69"/>
      <c r="V146" s="69"/>
      <c r="W146" s="69"/>
      <c r="X146" s="69"/>
      <c r="Y146" s="69"/>
      <c r="Z146" s="69"/>
      <c r="AA146" s="69"/>
      <c r="AB146" s="69"/>
      <c r="AC146" s="69"/>
      <c r="AD146" s="69"/>
      <c r="AE146" s="69"/>
      <c r="AF146" s="69"/>
      <c r="AG146" s="69"/>
      <c r="AH146" s="69"/>
      <c r="AI146" s="69"/>
      <c r="AJ146" s="69"/>
      <c r="AK146" s="69"/>
      <c r="AL146" s="69"/>
      <c r="AM146" s="69"/>
      <c r="AN146" s="69"/>
      <c r="AO146" s="69"/>
      <c r="AP146" s="69"/>
      <c r="AQ146" s="69"/>
      <c r="AR146" s="69"/>
      <c r="AS146" s="69"/>
      <c r="AT146" s="69"/>
      <c r="AU146" s="69"/>
      <c r="AV146" s="69"/>
      <c r="AW146" s="69"/>
      <c r="AX146" s="69"/>
    </row>
    <row r="147" spans="1:50" x14ac:dyDescent="0.35">
      <c r="A147" s="69"/>
      <c r="B147" s="69"/>
      <c r="C147" s="69"/>
      <c r="D147" s="69"/>
      <c r="E147" s="69"/>
      <c r="F147" s="145"/>
      <c r="G147" s="69"/>
      <c r="H147" s="69"/>
      <c r="I147" s="69"/>
      <c r="J147" s="69"/>
      <c r="K147" s="69"/>
      <c r="L147" s="69"/>
      <c r="M147" s="69"/>
      <c r="N147" s="69"/>
      <c r="O147" s="69"/>
      <c r="P147" s="69"/>
      <c r="Q147" s="69"/>
      <c r="R147" s="69"/>
      <c r="S147" s="69"/>
      <c r="T147" s="69"/>
      <c r="U147" s="69"/>
      <c r="V147" s="69"/>
      <c r="W147" s="69"/>
      <c r="X147" s="69"/>
      <c r="Y147" s="69"/>
      <c r="Z147" s="69"/>
      <c r="AA147" s="69"/>
      <c r="AB147" s="69"/>
      <c r="AC147" s="69"/>
      <c r="AD147" s="69"/>
      <c r="AE147" s="69"/>
      <c r="AF147" s="69"/>
      <c r="AG147" s="69"/>
      <c r="AH147" s="69"/>
      <c r="AI147" s="69"/>
      <c r="AJ147" s="69"/>
      <c r="AK147" s="69"/>
      <c r="AL147" s="69"/>
      <c r="AM147" s="69"/>
      <c r="AN147" s="69"/>
      <c r="AO147" s="69"/>
      <c r="AP147" s="69"/>
      <c r="AQ147" s="69"/>
      <c r="AR147" s="69"/>
      <c r="AS147" s="69"/>
      <c r="AT147" s="69"/>
      <c r="AU147" s="69"/>
      <c r="AV147" s="69"/>
      <c r="AW147" s="69"/>
      <c r="AX147" s="69"/>
    </row>
    <row r="148" spans="1:50" x14ac:dyDescent="0.35">
      <c r="A148" s="69"/>
      <c r="B148" s="69"/>
      <c r="C148" s="69"/>
      <c r="D148" s="69"/>
      <c r="E148" s="69"/>
      <c r="F148" s="145"/>
      <c r="G148" s="69"/>
      <c r="H148" s="69"/>
      <c r="I148" s="69"/>
      <c r="J148" s="69"/>
      <c r="K148" s="69"/>
      <c r="L148" s="69"/>
      <c r="M148" s="69"/>
      <c r="N148" s="69"/>
      <c r="O148" s="69"/>
      <c r="P148" s="69"/>
      <c r="Q148" s="69"/>
      <c r="R148" s="69"/>
      <c r="S148" s="69"/>
      <c r="T148" s="69"/>
      <c r="U148" s="69"/>
      <c r="V148" s="69"/>
      <c r="W148" s="69"/>
      <c r="X148" s="69"/>
      <c r="Y148" s="69"/>
      <c r="Z148" s="69"/>
      <c r="AA148" s="69"/>
      <c r="AB148" s="69"/>
      <c r="AC148" s="69"/>
      <c r="AD148" s="69"/>
      <c r="AE148" s="69"/>
      <c r="AF148" s="69"/>
      <c r="AG148" s="69"/>
      <c r="AH148" s="69"/>
      <c r="AI148" s="69"/>
      <c r="AJ148" s="69"/>
      <c r="AK148" s="69"/>
      <c r="AL148" s="69"/>
      <c r="AM148" s="69"/>
      <c r="AN148" s="69"/>
      <c r="AO148" s="69"/>
      <c r="AP148" s="69"/>
      <c r="AQ148" s="69"/>
      <c r="AR148" s="69"/>
      <c r="AS148" s="69"/>
      <c r="AT148" s="69"/>
      <c r="AU148" s="69"/>
      <c r="AV148" s="69"/>
      <c r="AW148" s="69"/>
      <c r="AX148" s="69"/>
    </row>
    <row r="149" spans="1:50" x14ac:dyDescent="0.35">
      <c r="A149" s="69"/>
      <c r="B149" s="69"/>
      <c r="C149" s="69"/>
      <c r="D149" s="69"/>
      <c r="E149" s="69"/>
      <c r="F149" s="145"/>
      <c r="G149" s="69"/>
      <c r="H149" s="69"/>
      <c r="I149" s="69"/>
      <c r="J149" s="69"/>
      <c r="K149" s="69"/>
      <c r="L149" s="69"/>
      <c r="M149" s="69"/>
      <c r="N149" s="69"/>
      <c r="O149" s="69"/>
      <c r="P149" s="69"/>
      <c r="Q149" s="69"/>
      <c r="R149" s="69"/>
      <c r="S149" s="69"/>
      <c r="T149" s="69"/>
      <c r="U149" s="69"/>
      <c r="V149" s="69"/>
      <c r="W149" s="69"/>
      <c r="X149" s="69"/>
      <c r="Y149" s="69"/>
      <c r="Z149" s="69"/>
      <c r="AA149" s="69"/>
      <c r="AB149" s="69"/>
      <c r="AC149" s="69"/>
      <c r="AD149" s="69"/>
      <c r="AE149" s="69"/>
      <c r="AF149" s="69"/>
      <c r="AG149" s="69"/>
      <c r="AH149" s="69"/>
      <c r="AI149" s="69"/>
      <c r="AJ149" s="69"/>
      <c r="AK149" s="69"/>
      <c r="AL149" s="69"/>
      <c r="AM149" s="69"/>
      <c r="AN149" s="69"/>
      <c r="AO149" s="69"/>
      <c r="AP149" s="69"/>
      <c r="AQ149" s="69"/>
      <c r="AR149" s="69"/>
      <c r="AS149" s="69"/>
      <c r="AT149" s="69"/>
      <c r="AU149" s="69"/>
      <c r="AV149" s="69"/>
      <c r="AW149" s="69"/>
      <c r="AX149" s="69"/>
    </row>
    <row r="150" spans="1:50" x14ac:dyDescent="0.35">
      <c r="A150" s="69"/>
      <c r="B150" s="69"/>
      <c r="C150" s="69"/>
      <c r="D150" s="69"/>
      <c r="E150" s="69"/>
      <c r="F150" s="145"/>
      <c r="G150" s="69"/>
      <c r="H150" s="69"/>
      <c r="I150" s="69"/>
      <c r="J150" s="69"/>
      <c r="K150" s="69"/>
      <c r="L150" s="69"/>
      <c r="M150" s="69"/>
      <c r="N150" s="69"/>
      <c r="O150" s="69"/>
      <c r="P150" s="69"/>
      <c r="Q150" s="69"/>
      <c r="R150" s="69"/>
      <c r="S150" s="69"/>
      <c r="T150" s="69"/>
      <c r="U150" s="69"/>
      <c r="V150" s="69"/>
      <c r="W150" s="69"/>
      <c r="X150" s="69"/>
      <c r="Y150" s="69"/>
      <c r="Z150" s="69"/>
      <c r="AA150" s="69"/>
      <c r="AB150" s="69"/>
      <c r="AC150" s="69"/>
      <c r="AD150" s="69"/>
      <c r="AE150" s="69"/>
      <c r="AF150" s="69"/>
      <c r="AG150" s="69"/>
      <c r="AH150" s="69"/>
      <c r="AI150" s="69"/>
      <c r="AJ150" s="69"/>
      <c r="AK150" s="69"/>
      <c r="AL150" s="69"/>
      <c r="AM150" s="69"/>
      <c r="AN150" s="69"/>
      <c r="AO150" s="69"/>
      <c r="AP150" s="69"/>
      <c r="AQ150" s="69"/>
      <c r="AR150" s="69"/>
      <c r="AS150" s="69"/>
      <c r="AT150" s="69"/>
      <c r="AU150" s="69"/>
      <c r="AV150" s="69"/>
      <c r="AW150" s="69"/>
      <c r="AX150" s="69"/>
    </row>
    <row r="151" spans="1:50" x14ac:dyDescent="0.35">
      <c r="A151" s="69"/>
      <c r="B151" s="69"/>
      <c r="C151" s="69"/>
      <c r="D151" s="69"/>
      <c r="E151" s="69"/>
      <c r="F151" s="145"/>
      <c r="G151" s="69"/>
      <c r="H151" s="69"/>
      <c r="I151" s="69"/>
      <c r="J151" s="69"/>
      <c r="K151" s="69"/>
      <c r="L151" s="69"/>
      <c r="M151" s="69"/>
      <c r="N151" s="69"/>
      <c r="O151" s="69"/>
      <c r="P151" s="69"/>
      <c r="Q151" s="69"/>
      <c r="R151" s="69"/>
      <c r="S151" s="69"/>
      <c r="T151" s="69"/>
      <c r="U151" s="69"/>
      <c r="V151" s="69"/>
      <c r="W151" s="69"/>
      <c r="X151" s="69"/>
      <c r="Y151" s="69"/>
      <c r="Z151" s="69"/>
      <c r="AA151" s="69"/>
      <c r="AB151" s="69"/>
      <c r="AC151" s="69"/>
      <c r="AD151" s="69"/>
      <c r="AE151" s="69"/>
      <c r="AF151" s="69"/>
      <c r="AG151" s="69"/>
      <c r="AH151" s="69"/>
      <c r="AI151" s="69"/>
      <c r="AJ151" s="69"/>
      <c r="AK151" s="69"/>
      <c r="AL151" s="69"/>
      <c r="AM151" s="69"/>
      <c r="AN151" s="69"/>
      <c r="AO151" s="69"/>
      <c r="AP151" s="69"/>
      <c r="AQ151" s="69"/>
      <c r="AR151" s="69"/>
      <c r="AS151" s="69"/>
      <c r="AT151" s="69"/>
      <c r="AU151" s="69"/>
      <c r="AV151" s="69"/>
      <c r="AW151" s="69"/>
      <c r="AX151" s="69"/>
    </row>
    <row r="152" spans="1:50" x14ac:dyDescent="0.35">
      <c r="A152" s="69"/>
      <c r="B152" s="69"/>
      <c r="C152" s="69"/>
      <c r="D152" s="69"/>
      <c r="E152" s="69"/>
      <c r="F152" s="145"/>
      <c r="G152" s="69"/>
      <c r="H152" s="69"/>
      <c r="I152" s="69"/>
      <c r="J152" s="69"/>
      <c r="K152" s="69"/>
      <c r="L152" s="69"/>
      <c r="M152" s="69"/>
      <c r="N152" s="69"/>
      <c r="O152" s="69"/>
      <c r="P152" s="69"/>
      <c r="Q152" s="69"/>
      <c r="R152" s="69"/>
      <c r="S152" s="69"/>
      <c r="T152" s="69"/>
      <c r="U152" s="69"/>
      <c r="V152" s="69"/>
      <c r="W152" s="69"/>
      <c r="X152" s="69"/>
      <c r="Y152" s="69"/>
      <c r="Z152" s="69"/>
      <c r="AA152" s="69"/>
      <c r="AB152" s="69"/>
      <c r="AC152" s="69"/>
      <c r="AD152" s="69"/>
      <c r="AE152" s="69"/>
      <c r="AF152" s="69"/>
      <c r="AG152" s="69"/>
      <c r="AH152" s="69"/>
      <c r="AI152" s="69"/>
      <c r="AJ152" s="69"/>
      <c r="AK152" s="69"/>
      <c r="AL152" s="69"/>
      <c r="AM152" s="69"/>
      <c r="AN152" s="69"/>
      <c r="AO152" s="69"/>
      <c r="AP152" s="69"/>
      <c r="AQ152" s="69"/>
      <c r="AR152" s="69"/>
      <c r="AS152" s="69"/>
      <c r="AT152" s="69"/>
      <c r="AU152" s="69"/>
      <c r="AV152" s="69"/>
      <c r="AW152" s="69"/>
      <c r="AX152" s="69"/>
    </row>
    <row r="153" spans="1:50" x14ac:dyDescent="0.35">
      <c r="A153" s="69"/>
      <c r="B153" s="69"/>
      <c r="C153" s="69"/>
      <c r="D153" s="69"/>
      <c r="E153" s="69"/>
      <c r="F153" s="145"/>
      <c r="G153" s="69"/>
      <c r="H153" s="69"/>
      <c r="I153" s="69"/>
      <c r="J153" s="69"/>
      <c r="K153" s="69"/>
      <c r="L153" s="69"/>
      <c r="M153" s="69"/>
      <c r="N153" s="69"/>
      <c r="O153" s="69"/>
      <c r="P153" s="69"/>
      <c r="Q153" s="69"/>
      <c r="R153" s="69"/>
      <c r="S153" s="69"/>
      <c r="T153" s="69"/>
      <c r="U153" s="69"/>
      <c r="V153" s="69"/>
      <c r="W153" s="69"/>
      <c r="X153" s="69"/>
      <c r="Y153" s="69"/>
      <c r="Z153" s="69"/>
      <c r="AA153" s="69"/>
      <c r="AB153" s="69"/>
      <c r="AC153" s="69"/>
      <c r="AD153" s="69"/>
      <c r="AE153" s="69"/>
      <c r="AF153" s="69"/>
      <c r="AG153" s="69"/>
      <c r="AH153" s="69"/>
      <c r="AI153" s="69"/>
      <c r="AJ153" s="69"/>
      <c r="AK153" s="69"/>
      <c r="AL153" s="69"/>
      <c r="AM153" s="69"/>
      <c r="AN153" s="69"/>
      <c r="AO153" s="69"/>
      <c r="AP153" s="69"/>
      <c r="AQ153" s="69"/>
      <c r="AR153" s="69"/>
      <c r="AS153" s="69"/>
      <c r="AT153" s="69"/>
      <c r="AU153" s="69"/>
      <c r="AV153" s="69"/>
      <c r="AW153" s="69"/>
      <c r="AX153" s="69"/>
    </row>
    <row r="154" spans="1:50" x14ac:dyDescent="0.35">
      <c r="A154" s="69"/>
      <c r="B154" s="69"/>
      <c r="C154" s="69"/>
      <c r="D154" s="69"/>
      <c r="E154" s="69"/>
      <c r="F154" s="145"/>
      <c r="G154" s="69"/>
      <c r="H154" s="69"/>
      <c r="I154" s="69"/>
      <c r="J154" s="69"/>
      <c r="K154" s="69"/>
      <c r="L154" s="69"/>
      <c r="M154" s="69"/>
      <c r="N154" s="69"/>
      <c r="O154" s="69"/>
      <c r="P154" s="69"/>
      <c r="Q154" s="69"/>
      <c r="R154" s="69"/>
      <c r="S154" s="69"/>
      <c r="T154" s="69"/>
      <c r="U154" s="69"/>
      <c r="V154" s="69"/>
      <c r="W154" s="69"/>
      <c r="X154" s="69"/>
      <c r="Y154" s="69"/>
      <c r="Z154" s="69"/>
      <c r="AA154" s="69"/>
      <c r="AB154" s="69"/>
      <c r="AC154" s="69"/>
      <c r="AD154" s="69"/>
      <c r="AE154" s="69"/>
      <c r="AF154" s="69"/>
      <c r="AG154" s="69"/>
      <c r="AH154" s="69"/>
      <c r="AI154" s="69"/>
      <c r="AJ154" s="69"/>
      <c r="AK154" s="69"/>
      <c r="AL154" s="69"/>
      <c r="AM154" s="69"/>
      <c r="AN154" s="69"/>
      <c r="AO154" s="69"/>
      <c r="AP154" s="69"/>
      <c r="AQ154" s="69"/>
      <c r="AR154" s="69"/>
      <c r="AS154" s="69"/>
      <c r="AT154" s="69"/>
      <c r="AU154" s="69"/>
      <c r="AV154" s="69"/>
      <c r="AW154" s="69"/>
      <c r="AX154" s="69"/>
    </row>
    <row r="155" spans="1:50" x14ac:dyDescent="0.35">
      <c r="A155" s="69"/>
      <c r="B155" s="69"/>
      <c r="C155" s="69"/>
      <c r="D155" s="69"/>
      <c r="E155" s="69"/>
      <c r="F155" s="145"/>
      <c r="G155" s="69"/>
      <c r="H155" s="69"/>
      <c r="I155" s="69"/>
      <c r="J155" s="69"/>
      <c r="K155" s="69"/>
      <c r="L155" s="69"/>
      <c r="M155" s="69"/>
      <c r="N155" s="69"/>
      <c r="O155" s="69"/>
      <c r="P155" s="69"/>
      <c r="Q155" s="69"/>
      <c r="R155" s="69"/>
      <c r="S155" s="69"/>
      <c r="T155" s="69"/>
      <c r="U155" s="69"/>
      <c r="V155" s="69"/>
      <c r="W155" s="69"/>
      <c r="X155" s="69"/>
      <c r="Y155" s="69"/>
      <c r="Z155" s="69"/>
      <c r="AA155" s="69"/>
      <c r="AB155" s="69"/>
      <c r="AC155" s="69"/>
      <c r="AD155" s="69"/>
      <c r="AE155" s="69"/>
      <c r="AF155" s="69"/>
      <c r="AG155" s="69"/>
      <c r="AH155" s="69"/>
      <c r="AI155" s="69"/>
      <c r="AJ155" s="69"/>
      <c r="AK155" s="69"/>
      <c r="AL155" s="69"/>
      <c r="AM155" s="69"/>
      <c r="AN155" s="69"/>
      <c r="AO155" s="69"/>
      <c r="AP155" s="69"/>
      <c r="AQ155" s="69"/>
      <c r="AR155" s="69"/>
      <c r="AS155" s="69"/>
      <c r="AT155" s="69"/>
      <c r="AU155" s="69"/>
      <c r="AV155" s="69"/>
      <c r="AW155" s="69"/>
      <c r="AX155" s="69"/>
    </row>
    <row r="156" spans="1:50" x14ac:dyDescent="0.35">
      <c r="A156" s="69"/>
      <c r="B156" s="69"/>
      <c r="C156" s="69"/>
      <c r="D156" s="69"/>
      <c r="E156" s="69"/>
      <c r="F156" s="145"/>
      <c r="G156" s="69"/>
      <c r="H156" s="69"/>
      <c r="I156" s="69"/>
      <c r="J156" s="69"/>
      <c r="K156" s="69"/>
      <c r="L156" s="69"/>
      <c r="M156" s="69"/>
      <c r="N156" s="69"/>
      <c r="O156" s="69"/>
      <c r="P156" s="69"/>
      <c r="Q156" s="69"/>
      <c r="R156" s="69"/>
      <c r="S156" s="69"/>
      <c r="T156" s="69"/>
      <c r="U156" s="69"/>
      <c r="V156" s="69"/>
      <c r="W156" s="69"/>
      <c r="X156" s="69"/>
      <c r="Y156" s="69"/>
      <c r="Z156" s="69"/>
      <c r="AA156" s="69"/>
      <c r="AB156" s="69"/>
      <c r="AC156" s="69"/>
      <c r="AD156" s="69"/>
      <c r="AE156" s="69"/>
      <c r="AF156" s="69"/>
      <c r="AG156" s="69"/>
      <c r="AH156" s="69"/>
      <c r="AI156" s="69"/>
      <c r="AJ156" s="69"/>
      <c r="AK156" s="69"/>
      <c r="AL156" s="69"/>
      <c r="AM156" s="69"/>
      <c r="AN156" s="69"/>
      <c r="AO156" s="69"/>
      <c r="AP156" s="69"/>
      <c r="AQ156" s="69"/>
      <c r="AR156" s="69"/>
      <c r="AS156" s="69"/>
      <c r="AT156" s="69"/>
      <c r="AU156" s="69"/>
      <c r="AV156" s="69"/>
      <c r="AW156" s="69"/>
      <c r="AX156" s="69"/>
    </row>
    <row r="157" spans="1:50" x14ac:dyDescent="0.35">
      <c r="A157" s="69"/>
      <c r="B157" s="69"/>
      <c r="C157" s="69"/>
      <c r="D157" s="69"/>
      <c r="E157" s="69"/>
      <c r="F157" s="145"/>
      <c r="G157" s="69"/>
      <c r="H157" s="69"/>
      <c r="I157" s="69"/>
      <c r="J157" s="69"/>
      <c r="K157" s="69"/>
      <c r="L157" s="69"/>
      <c r="M157" s="69"/>
      <c r="N157" s="69"/>
      <c r="O157" s="69"/>
      <c r="P157" s="69"/>
      <c r="Q157" s="69"/>
      <c r="R157" s="69"/>
      <c r="S157" s="69"/>
      <c r="T157" s="69"/>
      <c r="U157" s="69"/>
      <c r="V157" s="69"/>
      <c r="W157" s="69"/>
      <c r="X157" s="69"/>
      <c r="Y157" s="69"/>
      <c r="Z157" s="69"/>
      <c r="AA157" s="69"/>
      <c r="AB157" s="69"/>
      <c r="AC157" s="69"/>
      <c r="AD157" s="69"/>
      <c r="AE157" s="69"/>
      <c r="AF157" s="69"/>
      <c r="AG157" s="69"/>
      <c r="AH157" s="69"/>
      <c r="AI157" s="69"/>
      <c r="AJ157" s="69"/>
      <c r="AK157" s="69"/>
      <c r="AL157" s="69"/>
      <c r="AM157" s="69"/>
      <c r="AN157" s="69"/>
      <c r="AO157" s="69"/>
      <c r="AP157" s="69"/>
      <c r="AQ157" s="69"/>
      <c r="AR157" s="69"/>
      <c r="AS157" s="69"/>
      <c r="AT157" s="69"/>
      <c r="AU157" s="69"/>
      <c r="AV157" s="69"/>
      <c r="AW157" s="69"/>
      <c r="AX157" s="69"/>
    </row>
    <row r="158" spans="1:50" x14ac:dyDescent="0.35">
      <c r="A158" s="69"/>
      <c r="B158" s="69"/>
      <c r="C158" s="69"/>
      <c r="D158" s="69"/>
      <c r="E158" s="69"/>
      <c r="F158" s="145"/>
      <c r="G158" s="69"/>
      <c r="H158" s="69"/>
      <c r="I158" s="69"/>
      <c r="J158" s="69"/>
      <c r="K158" s="69"/>
      <c r="L158" s="69"/>
      <c r="M158" s="69"/>
      <c r="N158" s="69"/>
      <c r="O158" s="69"/>
      <c r="P158" s="69"/>
      <c r="Q158" s="69"/>
      <c r="R158" s="69"/>
      <c r="S158" s="69"/>
      <c r="T158" s="69"/>
      <c r="U158" s="69"/>
      <c r="V158" s="69"/>
      <c r="W158" s="69"/>
      <c r="X158" s="69"/>
      <c r="Y158" s="69"/>
      <c r="Z158" s="69"/>
      <c r="AA158" s="69"/>
      <c r="AB158" s="69"/>
      <c r="AC158" s="69"/>
      <c r="AD158" s="69"/>
      <c r="AE158" s="69"/>
      <c r="AF158" s="69"/>
      <c r="AG158" s="69"/>
      <c r="AH158" s="69"/>
      <c r="AI158" s="69"/>
      <c r="AJ158" s="69"/>
      <c r="AK158" s="69"/>
      <c r="AL158" s="69"/>
      <c r="AM158" s="69"/>
      <c r="AN158" s="69"/>
      <c r="AO158" s="69"/>
      <c r="AP158" s="69"/>
      <c r="AQ158" s="69"/>
      <c r="AR158" s="69"/>
      <c r="AS158" s="69"/>
      <c r="AT158" s="69"/>
      <c r="AU158" s="69"/>
      <c r="AV158" s="69"/>
      <c r="AW158" s="69"/>
      <c r="AX158" s="69"/>
    </row>
    <row r="159" spans="1:50" x14ac:dyDescent="0.35">
      <c r="A159" s="69"/>
      <c r="B159" s="69"/>
      <c r="C159" s="69"/>
      <c r="D159" s="69"/>
      <c r="E159" s="69"/>
      <c r="F159" s="145"/>
      <c r="G159" s="69"/>
      <c r="H159" s="69"/>
      <c r="I159" s="69"/>
      <c r="J159" s="69"/>
      <c r="K159" s="69"/>
      <c r="L159" s="69"/>
      <c r="M159" s="69"/>
      <c r="N159" s="69"/>
      <c r="O159" s="69"/>
      <c r="P159" s="69"/>
      <c r="Q159" s="69"/>
      <c r="R159" s="69"/>
      <c r="S159" s="69"/>
      <c r="T159" s="69"/>
      <c r="U159" s="69"/>
      <c r="V159" s="69"/>
      <c r="W159" s="69"/>
      <c r="X159" s="69"/>
      <c r="Y159" s="69"/>
      <c r="Z159" s="69"/>
      <c r="AA159" s="69"/>
      <c r="AB159" s="69"/>
      <c r="AC159" s="69"/>
      <c r="AD159" s="69"/>
      <c r="AE159" s="69"/>
      <c r="AF159" s="69"/>
      <c r="AG159" s="69"/>
      <c r="AH159" s="69"/>
      <c r="AI159" s="69"/>
      <c r="AJ159" s="69"/>
      <c r="AK159" s="69"/>
      <c r="AL159" s="69"/>
      <c r="AM159" s="69"/>
      <c r="AN159" s="69"/>
      <c r="AO159" s="69"/>
      <c r="AP159" s="69"/>
      <c r="AQ159" s="69"/>
      <c r="AR159" s="69"/>
      <c r="AS159" s="69"/>
      <c r="AT159" s="69"/>
      <c r="AU159" s="69"/>
      <c r="AV159" s="69"/>
      <c r="AW159" s="69"/>
      <c r="AX159" s="69"/>
    </row>
    <row r="160" spans="1:50" x14ac:dyDescent="0.35">
      <c r="A160" s="69"/>
      <c r="B160" s="69"/>
      <c r="C160" s="69"/>
      <c r="D160" s="69"/>
      <c r="E160" s="69"/>
      <c r="F160" s="145"/>
      <c r="G160" s="69"/>
      <c r="H160" s="69"/>
      <c r="I160" s="69"/>
      <c r="J160" s="69"/>
      <c r="K160" s="69"/>
      <c r="L160" s="69"/>
      <c r="M160" s="69"/>
      <c r="N160" s="69"/>
      <c r="O160" s="69"/>
      <c r="P160" s="69"/>
      <c r="Q160" s="69"/>
      <c r="R160" s="69"/>
      <c r="S160" s="69"/>
      <c r="T160" s="69"/>
      <c r="U160" s="69"/>
      <c r="V160" s="69"/>
      <c r="W160" s="69"/>
      <c r="X160" s="69"/>
      <c r="Y160" s="69"/>
      <c r="Z160" s="69"/>
      <c r="AA160" s="69"/>
      <c r="AB160" s="69"/>
      <c r="AC160" s="69"/>
      <c r="AD160" s="69"/>
      <c r="AE160" s="69"/>
      <c r="AF160" s="69"/>
      <c r="AG160" s="69"/>
      <c r="AH160" s="69"/>
      <c r="AI160" s="69"/>
      <c r="AJ160" s="69"/>
      <c r="AK160" s="69"/>
      <c r="AL160" s="69"/>
      <c r="AM160" s="69"/>
      <c r="AN160" s="69"/>
      <c r="AO160" s="69"/>
      <c r="AP160" s="69"/>
      <c r="AQ160" s="69"/>
      <c r="AR160" s="69"/>
      <c r="AS160" s="69"/>
      <c r="AT160" s="69"/>
      <c r="AU160" s="69"/>
      <c r="AV160" s="69"/>
      <c r="AW160" s="69"/>
      <c r="AX160" s="69"/>
    </row>
    <row r="161" spans="1:50" x14ac:dyDescent="0.35">
      <c r="A161" s="69"/>
      <c r="B161" s="69"/>
      <c r="C161" s="69"/>
      <c r="D161" s="69"/>
      <c r="E161" s="69"/>
      <c r="F161" s="145"/>
      <c r="G161" s="69"/>
      <c r="H161" s="69"/>
      <c r="I161" s="69"/>
      <c r="J161" s="69"/>
      <c r="K161" s="69"/>
      <c r="L161" s="69"/>
      <c r="M161" s="69"/>
      <c r="N161" s="69"/>
      <c r="O161" s="69"/>
      <c r="P161" s="69"/>
      <c r="Q161" s="69"/>
      <c r="R161" s="69"/>
      <c r="S161" s="69"/>
      <c r="T161" s="69"/>
      <c r="U161" s="69"/>
      <c r="V161" s="69"/>
      <c r="W161" s="69"/>
      <c r="X161" s="69"/>
      <c r="Y161" s="69"/>
      <c r="Z161" s="69"/>
      <c r="AA161" s="69"/>
      <c r="AB161" s="69"/>
      <c r="AC161" s="69"/>
      <c r="AD161" s="69"/>
      <c r="AE161" s="69"/>
      <c r="AF161" s="69"/>
      <c r="AG161" s="69"/>
      <c r="AH161" s="69"/>
      <c r="AI161" s="69"/>
      <c r="AJ161" s="69"/>
      <c r="AK161" s="69"/>
      <c r="AL161" s="69"/>
      <c r="AM161" s="69"/>
      <c r="AN161" s="69"/>
      <c r="AO161" s="69"/>
      <c r="AP161" s="69"/>
      <c r="AQ161" s="69"/>
      <c r="AR161" s="69"/>
      <c r="AS161" s="69"/>
      <c r="AT161" s="69"/>
      <c r="AU161" s="69"/>
      <c r="AV161" s="69"/>
      <c r="AW161" s="69"/>
      <c r="AX161" s="69"/>
    </row>
    <row r="162" spans="1:50" x14ac:dyDescent="0.35">
      <c r="A162" s="69"/>
      <c r="B162" s="69"/>
      <c r="C162" s="69"/>
      <c r="D162" s="69"/>
      <c r="E162" s="69"/>
      <c r="F162" s="145"/>
      <c r="G162" s="69"/>
      <c r="H162" s="69"/>
      <c r="I162" s="69"/>
      <c r="J162" s="69"/>
      <c r="K162" s="69"/>
      <c r="L162" s="69"/>
      <c r="M162" s="69"/>
      <c r="N162" s="69"/>
      <c r="O162" s="69"/>
      <c r="P162" s="69"/>
      <c r="Q162" s="69"/>
      <c r="R162" s="69"/>
      <c r="S162" s="69"/>
      <c r="T162" s="69"/>
      <c r="U162" s="69"/>
      <c r="V162" s="69"/>
      <c r="W162" s="69"/>
      <c r="X162" s="69"/>
      <c r="Y162" s="69"/>
      <c r="Z162" s="69"/>
      <c r="AA162" s="69"/>
      <c r="AB162" s="69"/>
      <c r="AC162" s="69"/>
      <c r="AD162" s="69"/>
      <c r="AE162" s="69"/>
      <c r="AF162" s="69"/>
      <c r="AG162" s="69"/>
      <c r="AH162" s="69"/>
      <c r="AI162" s="69"/>
      <c r="AJ162" s="69"/>
      <c r="AK162" s="69"/>
      <c r="AL162" s="69"/>
      <c r="AM162" s="69"/>
      <c r="AN162" s="69"/>
      <c r="AO162" s="69"/>
      <c r="AP162" s="69"/>
      <c r="AQ162" s="69"/>
      <c r="AR162" s="69"/>
      <c r="AS162" s="69"/>
      <c r="AT162" s="69"/>
      <c r="AU162" s="69"/>
      <c r="AV162" s="69"/>
      <c r="AW162" s="69"/>
      <c r="AX162" s="69"/>
    </row>
    <row r="163" spans="1:50" x14ac:dyDescent="0.35">
      <c r="A163" s="69"/>
      <c r="B163" s="69"/>
      <c r="C163" s="69"/>
      <c r="D163" s="69"/>
      <c r="E163" s="69"/>
      <c r="F163" s="145"/>
      <c r="G163" s="69"/>
      <c r="H163" s="69"/>
      <c r="I163" s="69"/>
      <c r="J163" s="69"/>
      <c r="K163" s="69"/>
      <c r="L163" s="69"/>
      <c r="M163" s="69"/>
      <c r="N163" s="69"/>
      <c r="O163" s="69"/>
      <c r="P163" s="69"/>
      <c r="Q163" s="69"/>
      <c r="R163" s="69"/>
      <c r="S163" s="69"/>
      <c r="T163" s="69"/>
      <c r="U163" s="69"/>
      <c r="V163" s="69"/>
      <c r="W163" s="69"/>
      <c r="X163" s="69"/>
      <c r="Y163" s="69"/>
      <c r="Z163" s="69"/>
      <c r="AA163" s="69"/>
      <c r="AB163" s="69"/>
      <c r="AC163" s="69"/>
      <c r="AD163" s="69"/>
      <c r="AE163" s="69"/>
      <c r="AF163" s="69"/>
      <c r="AG163" s="69"/>
      <c r="AH163" s="69"/>
      <c r="AI163" s="69"/>
      <c r="AJ163" s="69"/>
      <c r="AK163" s="69"/>
      <c r="AL163" s="69"/>
      <c r="AM163" s="69"/>
      <c r="AN163" s="69"/>
      <c r="AO163" s="69"/>
      <c r="AP163" s="69"/>
      <c r="AQ163" s="69"/>
      <c r="AR163" s="69"/>
      <c r="AS163" s="69"/>
      <c r="AT163" s="69"/>
      <c r="AU163" s="69"/>
      <c r="AV163" s="69"/>
      <c r="AW163" s="69"/>
      <c r="AX163" s="69"/>
    </row>
    <row r="164" spans="1:50" x14ac:dyDescent="0.35">
      <c r="A164" s="69"/>
      <c r="B164" s="69"/>
      <c r="C164" s="69"/>
      <c r="D164" s="69"/>
      <c r="E164" s="69"/>
      <c r="F164" s="145"/>
      <c r="G164" s="69"/>
      <c r="H164" s="69"/>
      <c r="I164" s="69"/>
      <c r="J164" s="69"/>
      <c r="K164" s="69"/>
      <c r="L164" s="69"/>
      <c r="M164" s="69"/>
      <c r="N164" s="69"/>
      <c r="O164" s="69"/>
      <c r="P164" s="69"/>
      <c r="Q164" s="69"/>
      <c r="R164" s="69"/>
      <c r="S164" s="69"/>
      <c r="T164" s="69"/>
      <c r="U164" s="69"/>
      <c r="V164" s="69"/>
      <c r="W164" s="69"/>
      <c r="X164" s="69"/>
      <c r="Y164" s="69"/>
      <c r="Z164" s="69"/>
      <c r="AA164" s="69"/>
      <c r="AB164" s="69"/>
      <c r="AC164" s="69"/>
      <c r="AD164" s="69"/>
      <c r="AE164" s="69"/>
      <c r="AF164" s="69"/>
      <c r="AG164" s="69"/>
      <c r="AH164" s="69"/>
      <c r="AI164" s="69"/>
      <c r="AJ164" s="69"/>
      <c r="AK164" s="69"/>
      <c r="AL164" s="69"/>
      <c r="AM164" s="69"/>
      <c r="AN164" s="69"/>
      <c r="AO164" s="69"/>
      <c r="AP164" s="69"/>
      <c r="AQ164" s="69"/>
      <c r="AR164" s="69"/>
      <c r="AS164" s="69"/>
      <c r="AT164" s="69"/>
      <c r="AU164" s="69"/>
      <c r="AV164" s="69"/>
      <c r="AW164" s="69"/>
      <c r="AX164" s="69"/>
    </row>
    <row r="165" spans="1:50" x14ac:dyDescent="0.35">
      <c r="A165" s="69"/>
      <c r="B165" s="69"/>
      <c r="C165" s="69"/>
      <c r="D165" s="69"/>
      <c r="E165" s="69"/>
      <c r="F165" s="145"/>
      <c r="G165" s="69"/>
      <c r="H165" s="69"/>
      <c r="I165" s="69"/>
      <c r="J165" s="69"/>
      <c r="K165" s="69"/>
      <c r="L165" s="69"/>
      <c r="M165" s="69"/>
      <c r="N165" s="69"/>
      <c r="O165" s="69"/>
      <c r="P165" s="69"/>
      <c r="Q165" s="69"/>
      <c r="R165" s="69"/>
      <c r="S165" s="69"/>
      <c r="T165" s="69"/>
      <c r="U165" s="69"/>
      <c r="V165" s="69"/>
      <c r="W165" s="69"/>
      <c r="X165" s="69"/>
      <c r="Y165" s="69"/>
      <c r="Z165" s="69"/>
      <c r="AA165" s="69"/>
      <c r="AB165" s="69"/>
      <c r="AC165" s="69"/>
      <c r="AD165" s="69"/>
      <c r="AE165" s="69"/>
      <c r="AF165" s="69"/>
      <c r="AG165" s="69"/>
      <c r="AH165" s="69"/>
      <c r="AI165" s="69"/>
      <c r="AJ165" s="69"/>
      <c r="AK165" s="69"/>
      <c r="AL165" s="69"/>
      <c r="AM165" s="69"/>
      <c r="AN165" s="69"/>
      <c r="AO165" s="69"/>
      <c r="AP165" s="69"/>
      <c r="AQ165" s="69"/>
      <c r="AR165" s="69"/>
      <c r="AS165" s="69"/>
      <c r="AT165" s="69"/>
      <c r="AU165" s="69"/>
      <c r="AV165" s="69"/>
      <c r="AW165" s="69"/>
      <c r="AX165" s="69"/>
    </row>
    <row r="166" spans="1:50" x14ac:dyDescent="0.35">
      <c r="A166" s="69"/>
      <c r="B166" s="69"/>
      <c r="C166" s="69"/>
      <c r="D166" s="69"/>
      <c r="E166" s="69"/>
      <c r="F166" s="145"/>
      <c r="G166" s="69"/>
      <c r="H166" s="69"/>
      <c r="I166" s="69"/>
      <c r="J166" s="69"/>
      <c r="K166" s="69"/>
      <c r="L166" s="69"/>
      <c r="M166" s="69"/>
      <c r="N166" s="69"/>
      <c r="O166" s="69"/>
      <c r="P166" s="69"/>
      <c r="Q166" s="69"/>
      <c r="R166" s="69"/>
      <c r="S166" s="69"/>
      <c r="T166" s="69"/>
      <c r="U166" s="69"/>
      <c r="V166" s="69"/>
      <c r="W166" s="69"/>
      <c r="X166" s="69"/>
      <c r="Y166" s="69"/>
      <c r="Z166" s="69"/>
      <c r="AA166" s="69"/>
      <c r="AB166" s="69"/>
      <c r="AC166" s="69"/>
      <c r="AD166" s="69"/>
      <c r="AE166" s="69"/>
      <c r="AF166" s="69"/>
      <c r="AG166" s="69"/>
      <c r="AH166" s="69"/>
      <c r="AI166" s="69"/>
      <c r="AJ166" s="69"/>
      <c r="AK166" s="69"/>
      <c r="AL166" s="69"/>
      <c r="AM166" s="69"/>
      <c r="AN166" s="69"/>
      <c r="AO166" s="69"/>
      <c r="AP166" s="69"/>
      <c r="AQ166" s="69"/>
      <c r="AR166" s="69"/>
      <c r="AS166" s="69"/>
      <c r="AT166" s="69"/>
      <c r="AU166" s="69"/>
      <c r="AV166" s="69"/>
      <c r="AW166" s="69"/>
      <c r="AX166" s="69"/>
    </row>
    <row r="167" spans="1:50" x14ac:dyDescent="0.35">
      <c r="A167" s="69"/>
      <c r="B167" s="69"/>
      <c r="C167" s="69"/>
      <c r="D167" s="69"/>
      <c r="E167" s="69"/>
      <c r="F167" s="145"/>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R167" s="69"/>
      <c r="AS167" s="69"/>
      <c r="AT167" s="69"/>
      <c r="AU167" s="69"/>
      <c r="AV167" s="69"/>
      <c r="AW167" s="69"/>
      <c r="AX167" s="69"/>
    </row>
    <row r="168" spans="1:50" x14ac:dyDescent="0.35">
      <c r="A168" s="69"/>
      <c r="B168" s="69"/>
      <c r="C168" s="69"/>
      <c r="D168" s="69"/>
      <c r="E168" s="69"/>
      <c r="F168" s="145"/>
      <c r="G168" s="69"/>
      <c r="H168" s="69"/>
      <c r="I168" s="69"/>
      <c r="J168" s="69"/>
      <c r="K168" s="69"/>
      <c r="L168" s="69"/>
      <c r="M168" s="69"/>
      <c r="N168" s="69"/>
      <c r="O168" s="69"/>
      <c r="P168" s="69"/>
      <c r="Q168" s="69"/>
      <c r="R168" s="69"/>
      <c r="S168" s="69"/>
      <c r="T168" s="69"/>
      <c r="U168" s="69"/>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R168" s="69"/>
      <c r="AS168" s="69"/>
      <c r="AT168" s="69"/>
      <c r="AU168" s="69"/>
      <c r="AV168" s="69"/>
      <c r="AW168" s="69"/>
      <c r="AX168" s="69"/>
    </row>
    <row r="169" spans="1:50" x14ac:dyDescent="0.35">
      <c r="A169" s="69"/>
      <c r="B169" s="69"/>
      <c r="C169" s="69"/>
      <c r="D169" s="69"/>
      <c r="E169" s="69"/>
      <c r="F169" s="145"/>
      <c r="G169" s="69"/>
      <c r="H169" s="69"/>
      <c r="I169" s="69"/>
      <c r="J169" s="69"/>
      <c r="K169" s="69"/>
      <c r="L169" s="69"/>
      <c r="M169" s="69"/>
      <c r="N169" s="69"/>
      <c r="O169" s="69"/>
      <c r="P169" s="69"/>
      <c r="Q169" s="69"/>
      <c r="R169" s="69"/>
      <c r="S169" s="69"/>
      <c r="T169" s="69"/>
      <c r="U169" s="69"/>
      <c r="V169" s="69"/>
      <c r="W169" s="69"/>
      <c r="X169" s="69"/>
      <c r="Y169" s="69"/>
      <c r="Z169" s="69"/>
      <c r="AA169" s="69"/>
      <c r="AB169" s="69"/>
      <c r="AC169" s="69"/>
      <c r="AD169" s="69"/>
      <c r="AE169" s="69"/>
      <c r="AF169" s="69"/>
      <c r="AG169" s="69"/>
      <c r="AH169" s="69"/>
      <c r="AI169" s="69"/>
      <c r="AJ169" s="69"/>
      <c r="AK169" s="69"/>
      <c r="AL169" s="69"/>
      <c r="AM169" s="69"/>
      <c r="AN169" s="69"/>
      <c r="AO169" s="69"/>
      <c r="AP169" s="69"/>
      <c r="AQ169" s="69"/>
      <c r="AR169" s="69"/>
      <c r="AS169" s="69"/>
      <c r="AT169" s="69"/>
      <c r="AU169" s="69"/>
      <c r="AV169" s="69"/>
      <c r="AW169" s="69"/>
      <c r="AX169" s="69"/>
    </row>
    <row r="170" spans="1:50" x14ac:dyDescent="0.35">
      <c r="A170" s="69"/>
      <c r="B170" s="69"/>
      <c r="C170" s="69"/>
      <c r="D170" s="69"/>
      <c r="E170" s="69"/>
      <c r="F170" s="145"/>
      <c r="G170" s="69"/>
      <c r="H170" s="69"/>
      <c r="I170" s="69"/>
      <c r="J170" s="69"/>
      <c r="K170" s="69"/>
      <c r="L170" s="69"/>
      <c r="M170" s="69"/>
      <c r="N170" s="69"/>
      <c r="O170" s="69"/>
      <c r="P170" s="69"/>
      <c r="Q170" s="69"/>
      <c r="R170" s="69"/>
      <c r="S170" s="69"/>
      <c r="T170" s="69"/>
      <c r="U170" s="69"/>
      <c r="V170" s="69"/>
      <c r="W170" s="69"/>
      <c r="X170" s="69"/>
      <c r="Y170" s="69"/>
      <c r="Z170" s="69"/>
      <c r="AA170" s="69"/>
      <c r="AB170" s="69"/>
      <c r="AC170" s="69"/>
      <c r="AD170" s="69"/>
      <c r="AE170" s="69"/>
      <c r="AF170" s="69"/>
      <c r="AG170" s="69"/>
      <c r="AH170" s="69"/>
      <c r="AI170" s="69"/>
      <c r="AJ170" s="69"/>
      <c r="AK170" s="69"/>
      <c r="AL170" s="69"/>
      <c r="AM170" s="69"/>
      <c r="AN170" s="69"/>
      <c r="AO170" s="69"/>
      <c r="AP170" s="69"/>
      <c r="AQ170" s="69"/>
      <c r="AR170" s="69"/>
      <c r="AS170" s="69"/>
      <c r="AT170" s="69"/>
      <c r="AU170" s="69"/>
      <c r="AV170" s="69"/>
      <c r="AW170" s="69"/>
      <c r="AX170" s="69"/>
    </row>
    <row r="171" spans="1:50" x14ac:dyDescent="0.35">
      <c r="A171" s="69"/>
      <c r="B171" s="69"/>
      <c r="C171" s="69"/>
      <c r="D171" s="69"/>
      <c r="E171" s="69"/>
      <c r="F171" s="145"/>
      <c r="G171" s="69"/>
      <c r="H171" s="69"/>
      <c r="I171" s="69"/>
      <c r="J171" s="69"/>
      <c r="K171" s="69"/>
      <c r="L171" s="69"/>
      <c r="M171" s="69"/>
      <c r="N171" s="69"/>
      <c r="O171" s="69"/>
      <c r="P171" s="69"/>
      <c r="Q171" s="69"/>
      <c r="R171" s="69"/>
      <c r="S171" s="69"/>
      <c r="T171" s="69"/>
      <c r="U171" s="69"/>
      <c r="V171" s="69"/>
      <c r="W171" s="69"/>
      <c r="X171" s="69"/>
      <c r="Y171" s="69"/>
      <c r="Z171" s="69"/>
      <c r="AA171" s="69"/>
      <c r="AB171" s="69"/>
      <c r="AC171" s="69"/>
      <c r="AD171" s="69"/>
      <c r="AE171" s="69"/>
      <c r="AF171" s="69"/>
      <c r="AG171" s="69"/>
      <c r="AH171" s="69"/>
      <c r="AI171" s="69"/>
      <c r="AJ171" s="69"/>
      <c r="AK171" s="69"/>
      <c r="AL171" s="69"/>
      <c r="AM171" s="69"/>
      <c r="AN171" s="69"/>
      <c r="AO171" s="69"/>
      <c r="AP171" s="69"/>
      <c r="AQ171" s="69"/>
      <c r="AR171" s="69"/>
      <c r="AS171" s="69"/>
      <c r="AT171" s="69"/>
      <c r="AU171" s="69"/>
      <c r="AV171" s="69"/>
      <c r="AW171" s="69"/>
      <c r="AX171" s="69"/>
    </row>
    <row r="172" spans="1:50" x14ac:dyDescent="0.35">
      <c r="B172" s="69"/>
      <c r="C172" s="69"/>
      <c r="D172" s="69"/>
      <c r="E172" s="69"/>
      <c r="F172" s="145"/>
      <c r="G172" s="69"/>
      <c r="H172" s="69"/>
      <c r="I172" s="69"/>
      <c r="J172" s="69"/>
      <c r="K172" s="69"/>
      <c r="L172" s="69"/>
      <c r="M172" s="69"/>
      <c r="N172" s="69"/>
      <c r="O172" s="69"/>
      <c r="P172" s="69"/>
      <c r="Q172" s="69"/>
      <c r="R172" s="69"/>
      <c r="S172" s="69"/>
      <c r="T172" s="69"/>
      <c r="U172" s="69"/>
      <c r="V172" s="69"/>
      <c r="W172" s="69"/>
      <c r="X172" s="69"/>
      <c r="Y172" s="69"/>
      <c r="Z172" s="69"/>
      <c r="AA172" s="69"/>
      <c r="AB172" s="69"/>
      <c r="AC172" s="69"/>
      <c r="AD172" s="69"/>
      <c r="AE172" s="69"/>
      <c r="AF172" s="69"/>
      <c r="AG172" s="69"/>
      <c r="AH172" s="69"/>
      <c r="AI172" s="69"/>
      <c r="AJ172" s="69"/>
      <c r="AK172" s="69"/>
      <c r="AL172" s="69"/>
      <c r="AM172" s="69"/>
      <c r="AN172" s="69"/>
      <c r="AO172" s="69"/>
      <c r="AP172" s="69"/>
      <c r="AQ172" s="69"/>
      <c r="AR172" s="69"/>
      <c r="AS172" s="69"/>
      <c r="AT172" s="69"/>
      <c r="AU172" s="69"/>
      <c r="AV172" s="69"/>
      <c r="AW172" s="69"/>
      <c r="AX172" s="69"/>
    </row>
    <row r="173" spans="1:50" x14ac:dyDescent="0.35">
      <c r="B173" s="69"/>
      <c r="C173" s="69"/>
      <c r="D173" s="69"/>
      <c r="E173" s="69"/>
      <c r="F173" s="145"/>
      <c r="G173" s="69"/>
      <c r="H173" s="69"/>
      <c r="I173" s="69"/>
      <c r="J173" s="69"/>
      <c r="K173" s="69"/>
      <c r="L173" s="69"/>
      <c r="M173" s="69"/>
      <c r="N173" s="69"/>
      <c r="O173" s="69"/>
      <c r="P173" s="69"/>
      <c r="Q173" s="69"/>
      <c r="R173" s="69"/>
      <c r="S173" s="69"/>
      <c r="T173" s="69"/>
      <c r="U173" s="69"/>
      <c r="V173" s="69"/>
      <c r="W173" s="69"/>
      <c r="X173" s="69"/>
      <c r="Y173" s="69"/>
      <c r="Z173" s="69"/>
      <c r="AA173" s="69"/>
      <c r="AB173" s="69"/>
      <c r="AC173" s="69"/>
      <c r="AD173" s="69"/>
      <c r="AE173" s="69"/>
      <c r="AF173" s="69"/>
      <c r="AG173" s="69"/>
      <c r="AH173" s="69"/>
      <c r="AI173" s="69"/>
      <c r="AJ173" s="69"/>
      <c r="AK173" s="69"/>
      <c r="AL173" s="69"/>
      <c r="AM173" s="69"/>
      <c r="AN173" s="69"/>
      <c r="AO173" s="69"/>
      <c r="AP173" s="69"/>
      <c r="AQ173" s="69"/>
      <c r="AR173" s="69"/>
      <c r="AS173" s="69"/>
      <c r="AT173" s="69"/>
      <c r="AU173" s="69"/>
      <c r="AV173" s="69"/>
      <c r="AW173" s="69"/>
      <c r="AX173" s="69"/>
    </row>
    <row r="174" spans="1:50" x14ac:dyDescent="0.35">
      <c r="B174" s="69"/>
      <c r="C174" s="69"/>
      <c r="D174" s="69"/>
      <c r="E174" s="69"/>
      <c r="F174" s="145"/>
      <c r="G174" s="69"/>
      <c r="H174" s="69"/>
      <c r="I174" s="69"/>
      <c r="J174" s="69"/>
      <c r="K174" s="69"/>
      <c r="L174" s="69"/>
      <c r="M174" s="69"/>
      <c r="N174" s="69"/>
      <c r="O174" s="69"/>
      <c r="P174" s="69"/>
      <c r="Q174" s="69"/>
      <c r="R174" s="69"/>
      <c r="S174" s="69"/>
      <c r="T174" s="69"/>
      <c r="U174" s="69"/>
      <c r="V174" s="69"/>
      <c r="W174" s="69"/>
      <c r="X174" s="69"/>
      <c r="Y174" s="69"/>
      <c r="Z174" s="69"/>
      <c r="AA174" s="69"/>
      <c r="AB174" s="69"/>
      <c r="AC174" s="69"/>
      <c r="AD174" s="69"/>
      <c r="AE174" s="69"/>
      <c r="AF174" s="69"/>
      <c r="AG174" s="69"/>
      <c r="AH174" s="69"/>
      <c r="AI174" s="69"/>
      <c r="AJ174" s="69"/>
      <c r="AK174" s="69"/>
      <c r="AL174" s="69"/>
      <c r="AM174" s="69"/>
      <c r="AN174" s="69"/>
      <c r="AO174" s="69"/>
      <c r="AP174" s="69"/>
      <c r="AQ174" s="69"/>
      <c r="AR174" s="69"/>
      <c r="AS174" s="69"/>
      <c r="AT174" s="69"/>
      <c r="AU174" s="69"/>
      <c r="AV174" s="69"/>
      <c r="AW174" s="69"/>
      <c r="AX174" s="69"/>
    </row>
    <row r="175" spans="1:50" x14ac:dyDescent="0.35">
      <c r="B175" s="69"/>
      <c r="C175" s="69"/>
      <c r="D175" s="69"/>
      <c r="E175" s="69"/>
      <c r="F175" s="145"/>
      <c r="G175" s="69"/>
      <c r="H175" s="69"/>
      <c r="I175" s="69"/>
      <c r="J175" s="69"/>
      <c r="K175" s="69"/>
      <c r="L175" s="69"/>
      <c r="M175" s="69"/>
      <c r="N175" s="69"/>
      <c r="O175" s="69"/>
      <c r="P175" s="69"/>
      <c r="Q175" s="69"/>
      <c r="R175" s="69"/>
      <c r="S175" s="69"/>
      <c r="T175" s="69"/>
      <c r="U175" s="69"/>
      <c r="V175" s="69"/>
      <c r="W175" s="69"/>
      <c r="X175" s="69"/>
      <c r="Y175" s="69"/>
      <c r="Z175" s="69"/>
      <c r="AA175" s="69"/>
      <c r="AB175" s="69"/>
      <c r="AC175" s="69"/>
      <c r="AD175" s="69"/>
      <c r="AE175" s="69"/>
      <c r="AF175" s="69"/>
      <c r="AG175" s="69"/>
      <c r="AH175" s="69"/>
      <c r="AI175" s="69"/>
      <c r="AJ175" s="69"/>
      <c r="AK175" s="69"/>
      <c r="AL175" s="69"/>
      <c r="AM175" s="69"/>
      <c r="AN175" s="69"/>
      <c r="AO175" s="69"/>
      <c r="AP175" s="69"/>
      <c r="AQ175" s="69"/>
      <c r="AR175" s="69"/>
      <c r="AS175" s="69"/>
      <c r="AT175" s="69"/>
      <c r="AU175" s="69"/>
      <c r="AV175" s="69"/>
      <c r="AW175" s="69"/>
      <c r="AX175" s="69"/>
    </row>
    <row r="176" spans="1:50" x14ac:dyDescent="0.35">
      <c r="B176" s="69"/>
      <c r="C176" s="69"/>
      <c r="D176" s="69"/>
      <c r="E176" s="69"/>
      <c r="F176" s="145"/>
      <c r="G176" s="69"/>
      <c r="H176" s="69"/>
      <c r="I176" s="69"/>
      <c r="J176" s="69"/>
      <c r="K176" s="69"/>
      <c r="L176" s="69"/>
      <c r="M176" s="69"/>
      <c r="N176" s="69"/>
      <c r="O176" s="69"/>
      <c r="P176" s="69"/>
      <c r="Q176" s="69"/>
      <c r="R176" s="69"/>
      <c r="S176" s="69"/>
      <c r="T176" s="69"/>
      <c r="U176" s="69"/>
      <c r="V176" s="69"/>
      <c r="W176" s="69"/>
      <c r="X176" s="69"/>
      <c r="Y176" s="69"/>
      <c r="Z176" s="69"/>
      <c r="AA176" s="69"/>
      <c r="AB176" s="69"/>
      <c r="AC176" s="69"/>
      <c r="AD176" s="69"/>
      <c r="AE176" s="69"/>
      <c r="AF176" s="69"/>
      <c r="AG176" s="69"/>
      <c r="AH176" s="69"/>
      <c r="AI176" s="69"/>
      <c r="AJ176" s="69"/>
      <c r="AK176" s="69"/>
      <c r="AL176" s="69"/>
      <c r="AM176" s="69"/>
      <c r="AN176" s="69"/>
      <c r="AO176" s="69"/>
      <c r="AP176" s="69"/>
      <c r="AQ176" s="69"/>
      <c r="AR176" s="69"/>
      <c r="AS176" s="69"/>
      <c r="AT176" s="69"/>
      <c r="AU176" s="69"/>
      <c r="AV176" s="69"/>
      <c r="AW176" s="69"/>
      <c r="AX176" s="69"/>
    </row>
    <row r="177" spans="2:50" x14ac:dyDescent="0.35">
      <c r="B177" s="69"/>
      <c r="C177" s="69"/>
      <c r="D177" s="69"/>
      <c r="E177" s="69"/>
      <c r="F177" s="145"/>
      <c r="G177" s="69"/>
      <c r="H177" s="69"/>
      <c r="I177" s="69"/>
      <c r="J177" s="69"/>
      <c r="K177" s="69"/>
      <c r="L177" s="69"/>
      <c r="M177" s="69"/>
      <c r="N177" s="69"/>
      <c r="O177" s="69"/>
      <c r="P177" s="69"/>
      <c r="Q177" s="69"/>
      <c r="R177" s="69"/>
      <c r="S177" s="69"/>
      <c r="T177" s="69"/>
      <c r="U177" s="69"/>
      <c r="V177" s="69"/>
      <c r="W177" s="69"/>
      <c r="X177" s="69"/>
      <c r="Y177" s="69"/>
      <c r="Z177" s="69"/>
      <c r="AA177" s="69"/>
      <c r="AB177" s="69"/>
      <c r="AC177" s="69"/>
      <c r="AD177" s="69"/>
      <c r="AE177" s="69"/>
      <c r="AF177" s="69"/>
      <c r="AG177" s="69"/>
      <c r="AH177" s="69"/>
      <c r="AI177" s="69"/>
      <c r="AJ177" s="69"/>
      <c r="AK177" s="69"/>
      <c r="AL177" s="69"/>
      <c r="AM177" s="69"/>
      <c r="AN177" s="69"/>
      <c r="AO177" s="69"/>
      <c r="AP177" s="69"/>
      <c r="AQ177" s="69"/>
      <c r="AR177" s="69"/>
      <c r="AS177" s="69"/>
      <c r="AT177" s="69"/>
      <c r="AU177" s="69"/>
      <c r="AV177" s="69"/>
      <c r="AW177" s="69"/>
      <c r="AX177" s="69"/>
    </row>
    <row r="178" spans="2:50" x14ac:dyDescent="0.35">
      <c r="B178" s="69"/>
      <c r="C178" s="69"/>
      <c r="D178" s="69"/>
      <c r="E178" s="69"/>
      <c r="F178" s="145"/>
      <c r="G178" s="69"/>
      <c r="H178" s="69"/>
      <c r="I178" s="69"/>
      <c r="J178" s="69"/>
      <c r="K178" s="69"/>
      <c r="L178" s="69"/>
      <c r="M178" s="69"/>
      <c r="N178" s="69"/>
      <c r="O178" s="69"/>
      <c r="P178" s="69"/>
      <c r="Q178" s="69"/>
      <c r="R178" s="69"/>
      <c r="S178" s="69"/>
      <c r="T178" s="69"/>
      <c r="U178" s="69"/>
      <c r="V178" s="69"/>
      <c r="W178" s="69"/>
      <c r="X178" s="69"/>
      <c r="Y178" s="69"/>
      <c r="Z178" s="69"/>
      <c r="AA178" s="69"/>
      <c r="AB178" s="69"/>
      <c r="AC178" s="69"/>
      <c r="AD178" s="69"/>
      <c r="AE178" s="69"/>
      <c r="AF178" s="69"/>
      <c r="AG178" s="69"/>
      <c r="AH178" s="69"/>
      <c r="AI178" s="69"/>
      <c r="AJ178" s="69"/>
      <c r="AK178" s="69"/>
      <c r="AL178" s="69"/>
      <c r="AM178" s="69"/>
      <c r="AN178" s="69"/>
      <c r="AO178" s="69"/>
      <c r="AP178" s="69"/>
      <c r="AQ178" s="69"/>
      <c r="AR178" s="69"/>
      <c r="AS178" s="69"/>
      <c r="AT178" s="69"/>
      <c r="AU178" s="69"/>
      <c r="AV178" s="69"/>
      <c r="AW178" s="69"/>
      <c r="AX178" s="69"/>
    </row>
    <row r="179" spans="2:50" x14ac:dyDescent="0.35">
      <c r="B179" s="69"/>
      <c r="C179" s="69"/>
      <c r="D179" s="69"/>
      <c r="E179" s="69"/>
      <c r="F179" s="145"/>
      <c r="G179" s="69"/>
      <c r="H179" s="69"/>
      <c r="I179" s="69"/>
      <c r="J179" s="69"/>
      <c r="K179" s="69"/>
      <c r="L179" s="69"/>
      <c r="M179" s="69"/>
      <c r="N179" s="69"/>
      <c r="O179" s="69"/>
      <c r="P179" s="69"/>
      <c r="Q179" s="69"/>
      <c r="R179" s="69"/>
      <c r="S179" s="69"/>
      <c r="T179" s="69"/>
      <c r="U179" s="69"/>
      <c r="V179" s="69"/>
      <c r="W179" s="69"/>
      <c r="X179" s="69"/>
      <c r="Y179" s="69"/>
      <c r="Z179" s="69"/>
      <c r="AA179" s="69"/>
      <c r="AB179" s="69"/>
      <c r="AC179" s="69"/>
      <c r="AD179" s="69"/>
      <c r="AE179" s="69"/>
      <c r="AF179" s="69"/>
      <c r="AG179" s="69"/>
      <c r="AH179" s="69"/>
      <c r="AI179" s="69"/>
      <c r="AJ179" s="69"/>
      <c r="AK179" s="69"/>
      <c r="AL179" s="69"/>
      <c r="AM179" s="69"/>
      <c r="AN179" s="69"/>
      <c r="AO179" s="69"/>
      <c r="AP179" s="69"/>
      <c r="AQ179" s="69"/>
      <c r="AR179" s="69"/>
      <c r="AS179" s="69"/>
      <c r="AT179" s="69"/>
      <c r="AU179" s="69"/>
      <c r="AV179" s="69"/>
      <c r="AW179" s="69"/>
      <c r="AX179" s="69"/>
    </row>
    <row r="180" spans="2:50" x14ac:dyDescent="0.35">
      <c r="B180" s="69"/>
      <c r="C180" s="69"/>
      <c r="D180" s="69"/>
      <c r="E180" s="69"/>
      <c r="F180" s="145"/>
      <c r="G180" s="69"/>
      <c r="H180" s="69"/>
      <c r="I180" s="69"/>
      <c r="J180" s="69"/>
      <c r="K180" s="69"/>
      <c r="L180" s="69"/>
      <c r="M180" s="69"/>
      <c r="N180" s="69"/>
      <c r="O180" s="69"/>
      <c r="P180" s="69"/>
      <c r="Q180" s="69"/>
      <c r="R180" s="69"/>
      <c r="S180" s="69"/>
      <c r="T180" s="69"/>
      <c r="U180" s="69"/>
      <c r="V180" s="69"/>
      <c r="W180" s="69"/>
      <c r="X180" s="69"/>
      <c r="Y180" s="69"/>
      <c r="Z180" s="69"/>
      <c r="AA180" s="69"/>
      <c r="AB180" s="69"/>
      <c r="AC180" s="69"/>
      <c r="AD180" s="69"/>
      <c r="AE180" s="69"/>
      <c r="AF180" s="69"/>
      <c r="AG180" s="69"/>
      <c r="AH180" s="69"/>
      <c r="AI180" s="69"/>
      <c r="AJ180" s="69"/>
      <c r="AK180" s="69"/>
      <c r="AL180" s="69"/>
      <c r="AM180" s="69"/>
      <c r="AN180" s="69"/>
      <c r="AO180" s="69"/>
      <c r="AP180" s="69"/>
      <c r="AQ180" s="69"/>
      <c r="AR180" s="69"/>
      <c r="AS180" s="69"/>
      <c r="AT180" s="69"/>
      <c r="AU180" s="69"/>
      <c r="AV180" s="69"/>
      <c r="AW180" s="69"/>
      <c r="AX180" s="69"/>
    </row>
    <row r="181" spans="2:50" x14ac:dyDescent="0.35">
      <c r="B181" s="69"/>
      <c r="C181" s="69"/>
      <c r="D181" s="69"/>
      <c r="E181" s="69"/>
      <c r="F181" s="145"/>
      <c r="G181" s="69"/>
      <c r="H181" s="69"/>
      <c r="I181" s="69"/>
      <c r="J181" s="69"/>
      <c r="K181" s="69"/>
      <c r="L181" s="69"/>
      <c r="M181" s="69"/>
      <c r="N181" s="69"/>
      <c r="O181" s="69"/>
      <c r="P181" s="69"/>
      <c r="Q181" s="69"/>
      <c r="R181" s="69"/>
      <c r="S181" s="69"/>
      <c r="T181" s="69"/>
      <c r="U181" s="69"/>
      <c r="V181" s="69"/>
      <c r="W181" s="69"/>
      <c r="X181" s="69"/>
      <c r="Y181" s="69"/>
      <c r="Z181" s="69"/>
      <c r="AA181" s="69"/>
      <c r="AB181" s="69"/>
      <c r="AC181" s="69"/>
      <c r="AD181" s="69"/>
      <c r="AE181" s="69"/>
      <c r="AF181" s="69"/>
      <c r="AG181" s="69"/>
      <c r="AH181" s="69"/>
      <c r="AI181" s="69"/>
      <c r="AJ181" s="69"/>
      <c r="AK181" s="69"/>
      <c r="AL181" s="69"/>
      <c r="AM181" s="69"/>
      <c r="AN181" s="69"/>
      <c r="AO181" s="69"/>
      <c r="AP181" s="69"/>
      <c r="AQ181" s="69"/>
      <c r="AR181" s="69"/>
      <c r="AS181" s="69"/>
      <c r="AT181" s="69"/>
      <c r="AU181" s="69"/>
      <c r="AV181" s="69"/>
      <c r="AW181" s="69"/>
      <c r="AX181" s="69"/>
    </row>
    <row r="182" spans="2:50" x14ac:dyDescent="0.35">
      <c r="B182" s="69"/>
      <c r="C182" s="69"/>
      <c r="D182" s="69"/>
      <c r="E182" s="69"/>
      <c r="F182" s="145"/>
      <c r="G182" s="69"/>
      <c r="H182" s="69"/>
      <c r="I182" s="69"/>
      <c r="J182" s="69"/>
      <c r="K182" s="69"/>
      <c r="L182" s="69"/>
      <c r="M182" s="69"/>
      <c r="N182" s="69"/>
      <c r="O182" s="69"/>
      <c r="P182" s="69"/>
      <c r="Q182" s="69"/>
      <c r="R182" s="69"/>
      <c r="S182" s="69"/>
      <c r="T182" s="69"/>
      <c r="U182" s="69"/>
      <c r="V182" s="69"/>
      <c r="W182" s="69"/>
      <c r="X182" s="69"/>
      <c r="Y182" s="69"/>
      <c r="Z182" s="69"/>
      <c r="AA182" s="69"/>
      <c r="AB182" s="69"/>
      <c r="AC182" s="69"/>
      <c r="AD182" s="69"/>
      <c r="AE182" s="69"/>
      <c r="AF182" s="69"/>
      <c r="AG182" s="69"/>
      <c r="AH182" s="69"/>
      <c r="AI182" s="69"/>
      <c r="AJ182" s="69"/>
      <c r="AK182" s="69"/>
      <c r="AL182" s="69"/>
      <c r="AM182" s="69"/>
      <c r="AN182" s="69"/>
      <c r="AO182" s="69"/>
      <c r="AP182" s="69"/>
      <c r="AQ182" s="69"/>
      <c r="AR182" s="69"/>
      <c r="AS182" s="69"/>
      <c r="AT182" s="69"/>
      <c r="AU182" s="69"/>
      <c r="AV182" s="69"/>
      <c r="AW182" s="69"/>
      <c r="AX182" s="69"/>
    </row>
    <row r="183" spans="2:50" x14ac:dyDescent="0.35">
      <c r="B183" s="69"/>
      <c r="C183" s="69"/>
      <c r="D183" s="69"/>
      <c r="E183" s="69"/>
      <c r="F183" s="145"/>
      <c r="G183" s="69"/>
      <c r="H183" s="69"/>
      <c r="I183" s="69"/>
      <c r="J183" s="69"/>
      <c r="K183" s="69"/>
      <c r="L183" s="69"/>
      <c r="M183" s="69"/>
      <c r="N183" s="69"/>
      <c r="O183" s="69"/>
      <c r="P183" s="69"/>
      <c r="Q183" s="69"/>
      <c r="R183" s="69"/>
      <c r="S183" s="69"/>
      <c r="T183" s="69"/>
      <c r="U183" s="69"/>
      <c r="V183" s="69"/>
      <c r="W183" s="69"/>
      <c r="X183" s="69"/>
      <c r="Y183" s="69"/>
      <c r="Z183" s="69"/>
      <c r="AA183" s="69"/>
      <c r="AB183" s="69"/>
      <c r="AC183" s="69"/>
      <c r="AD183" s="69"/>
      <c r="AE183" s="69"/>
      <c r="AF183" s="69"/>
      <c r="AG183" s="69"/>
      <c r="AH183" s="69"/>
      <c r="AI183" s="69"/>
      <c r="AJ183" s="69"/>
      <c r="AK183" s="69"/>
      <c r="AL183" s="69"/>
      <c r="AM183" s="69"/>
      <c r="AN183" s="69"/>
      <c r="AO183" s="69"/>
      <c r="AP183" s="69"/>
      <c r="AQ183" s="69"/>
      <c r="AR183" s="69"/>
      <c r="AS183" s="69"/>
      <c r="AT183" s="69"/>
      <c r="AU183" s="69"/>
      <c r="AV183" s="69"/>
      <c r="AW183" s="69"/>
      <c r="AX183" s="69"/>
    </row>
    <row r="184" spans="2:50" x14ac:dyDescent="0.35">
      <c r="B184" s="69"/>
      <c r="C184" s="69"/>
      <c r="D184" s="69"/>
      <c r="E184" s="69"/>
      <c r="F184" s="145"/>
      <c r="G184" s="69"/>
      <c r="H184" s="69"/>
      <c r="I184" s="69"/>
      <c r="J184" s="69"/>
      <c r="K184" s="69"/>
      <c r="L184" s="69"/>
      <c r="M184" s="69"/>
      <c r="N184" s="69"/>
      <c r="O184" s="69"/>
      <c r="P184" s="69"/>
      <c r="Q184" s="69"/>
      <c r="R184" s="69"/>
      <c r="S184" s="69"/>
      <c r="T184" s="69"/>
      <c r="U184" s="69"/>
      <c r="V184" s="69"/>
      <c r="W184" s="69"/>
      <c r="X184" s="69"/>
      <c r="Y184" s="69"/>
      <c r="Z184" s="69"/>
      <c r="AA184" s="69"/>
      <c r="AB184" s="69"/>
      <c r="AC184" s="69"/>
      <c r="AD184" s="69"/>
      <c r="AE184" s="69"/>
      <c r="AF184" s="69"/>
      <c r="AG184" s="69"/>
      <c r="AH184" s="69"/>
      <c r="AI184" s="69"/>
      <c r="AJ184" s="69"/>
      <c r="AK184" s="69"/>
      <c r="AL184" s="69"/>
      <c r="AM184" s="69"/>
      <c r="AN184" s="69"/>
      <c r="AO184" s="69"/>
      <c r="AP184" s="69"/>
      <c r="AQ184" s="69"/>
      <c r="AR184" s="69"/>
      <c r="AS184" s="69"/>
      <c r="AT184" s="69"/>
      <c r="AU184" s="69"/>
      <c r="AV184" s="69"/>
      <c r="AW184" s="69"/>
      <c r="AX184" s="69"/>
    </row>
    <row r="185" spans="2:50" x14ac:dyDescent="0.35">
      <c r="B185" s="69"/>
      <c r="C185" s="69"/>
      <c r="D185" s="69"/>
      <c r="E185" s="69"/>
      <c r="F185" s="145"/>
      <c r="G185" s="69"/>
      <c r="H185" s="69"/>
      <c r="I185" s="69"/>
      <c r="J185" s="69"/>
      <c r="K185" s="69"/>
      <c r="L185" s="69"/>
      <c r="M185" s="69"/>
      <c r="N185" s="69"/>
      <c r="O185" s="69"/>
      <c r="P185" s="69"/>
      <c r="Q185" s="69"/>
      <c r="R185" s="69"/>
      <c r="S185" s="69"/>
      <c r="T185" s="69"/>
      <c r="U185" s="69"/>
      <c r="V185" s="69"/>
      <c r="W185" s="69"/>
      <c r="X185" s="69"/>
      <c r="Y185" s="69"/>
      <c r="Z185" s="69"/>
      <c r="AA185" s="69"/>
      <c r="AB185" s="69"/>
      <c r="AC185" s="69"/>
      <c r="AD185" s="69"/>
      <c r="AE185" s="69"/>
      <c r="AF185" s="69"/>
      <c r="AG185" s="69"/>
      <c r="AH185" s="69"/>
      <c r="AI185" s="69"/>
      <c r="AJ185" s="69"/>
      <c r="AK185" s="69"/>
      <c r="AL185" s="69"/>
      <c r="AM185" s="69"/>
      <c r="AN185" s="69"/>
      <c r="AO185" s="69"/>
      <c r="AP185" s="69"/>
      <c r="AQ185" s="69"/>
      <c r="AR185" s="69"/>
      <c r="AS185" s="69"/>
      <c r="AT185" s="69"/>
      <c r="AU185" s="69"/>
      <c r="AV185" s="69"/>
      <c r="AW185" s="69"/>
      <c r="AX185" s="69"/>
    </row>
    <row r="186" spans="2:50" x14ac:dyDescent="0.35">
      <c r="B186" s="69"/>
      <c r="C186" s="69"/>
      <c r="D186" s="69"/>
      <c r="E186" s="69"/>
      <c r="F186" s="145"/>
      <c r="G186" s="69"/>
      <c r="H186" s="69"/>
      <c r="I186" s="69"/>
      <c r="J186" s="69"/>
      <c r="K186" s="69"/>
      <c r="L186" s="69"/>
      <c r="M186" s="69"/>
      <c r="N186" s="69"/>
      <c r="O186" s="69"/>
      <c r="P186" s="69"/>
      <c r="Q186" s="69"/>
      <c r="R186" s="69"/>
      <c r="S186" s="69"/>
      <c r="T186" s="69"/>
      <c r="U186" s="69"/>
      <c r="V186" s="69"/>
      <c r="W186" s="69"/>
      <c r="X186" s="69"/>
      <c r="Y186" s="69"/>
      <c r="Z186" s="69"/>
      <c r="AA186" s="69"/>
      <c r="AB186" s="69"/>
      <c r="AC186" s="69"/>
      <c r="AD186" s="69"/>
      <c r="AE186" s="69"/>
      <c r="AF186" s="69"/>
      <c r="AG186" s="69"/>
      <c r="AH186" s="69"/>
      <c r="AI186" s="69"/>
      <c r="AJ186" s="69"/>
      <c r="AK186" s="69"/>
      <c r="AL186" s="69"/>
      <c r="AM186" s="69"/>
      <c r="AN186" s="69"/>
      <c r="AO186" s="69"/>
      <c r="AP186" s="69"/>
      <c r="AQ186" s="69"/>
      <c r="AR186" s="69"/>
      <c r="AS186" s="69"/>
      <c r="AT186" s="69"/>
      <c r="AU186" s="69"/>
      <c r="AV186" s="69"/>
      <c r="AW186" s="69"/>
      <c r="AX186" s="69"/>
    </row>
    <row r="187" spans="2:50" x14ac:dyDescent="0.35">
      <c r="B187" s="69"/>
      <c r="C187" s="69"/>
      <c r="D187" s="69"/>
      <c r="E187" s="69"/>
      <c r="F187" s="145"/>
      <c r="G187" s="69"/>
      <c r="H187" s="69"/>
      <c r="I187" s="69"/>
      <c r="J187" s="69"/>
      <c r="K187" s="69"/>
      <c r="L187" s="69"/>
      <c r="M187" s="69"/>
      <c r="N187" s="69"/>
      <c r="O187" s="69"/>
      <c r="P187" s="69"/>
      <c r="Q187" s="69"/>
      <c r="R187" s="69"/>
      <c r="S187" s="69"/>
      <c r="T187" s="69"/>
      <c r="U187" s="69"/>
      <c r="V187" s="69"/>
      <c r="W187" s="69"/>
      <c r="X187" s="69"/>
      <c r="Y187" s="69"/>
      <c r="Z187" s="69"/>
      <c r="AA187" s="69"/>
      <c r="AB187" s="69"/>
      <c r="AC187" s="69"/>
      <c r="AD187" s="69"/>
      <c r="AE187" s="69"/>
      <c r="AF187" s="69"/>
      <c r="AG187" s="69"/>
      <c r="AH187" s="69"/>
      <c r="AI187" s="69"/>
      <c r="AJ187" s="69"/>
      <c r="AK187" s="69"/>
      <c r="AL187" s="69"/>
      <c r="AM187" s="69"/>
      <c r="AN187" s="69"/>
      <c r="AO187" s="69"/>
      <c r="AP187" s="69"/>
      <c r="AQ187" s="69"/>
      <c r="AR187" s="69"/>
      <c r="AS187" s="69"/>
      <c r="AT187" s="69"/>
      <c r="AU187" s="69"/>
      <c r="AV187" s="69"/>
      <c r="AW187" s="69"/>
      <c r="AX187" s="69"/>
    </row>
    <row r="188" spans="2:50" x14ac:dyDescent="0.35">
      <c r="B188" s="69"/>
      <c r="C188" s="69"/>
      <c r="D188" s="69"/>
      <c r="E188" s="69"/>
      <c r="F188" s="145"/>
      <c r="G188" s="69"/>
      <c r="H188" s="69"/>
      <c r="I188" s="69"/>
      <c r="J188" s="69"/>
      <c r="K188" s="69"/>
      <c r="L188" s="69"/>
      <c r="M188" s="69"/>
      <c r="N188" s="69"/>
      <c r="O188" s="69"/>
      <c r="P188" s="69"/>
      <c r="Q188" s="69"/>
      <c r="R188" s="69"/>
      <c r="S188" s="69"/>
      <c r="T188" s="69"/>
      <c r="U188" s="69"/>
      <c r="V188" s="69"/>
      <c r="W188" s="69"/>
      <c r="X188" s="69"/>
      <c r="Y188" s="69"/>
      <c r="Z188" s="69"/>
      <c r="AA188" s="69"/>
      <c r="AB188" s="69"/>
      <c r="AC188" s="69"/>
      <c r="AD188" s="69"/>
      <c r="AE188" s="69"/>
      <c r="AF188" s="69"/>
      <c r="AG188" s="69"/>
      <c r="AH188" s="69"/>
      <c r="AI188" s="69"/>
      <c r="AJ188" s="69"/>
      <c r="AK188" s="69"/>
      <c r="AL188" s="69"/>
      <c r="AM188" s="69"/>
      <c r="AN188" s="69"/>
      <c r="AO188" s="69"/>
      <c r="AP188" s="69"/>
      <c r="AQ188" s="69"/>
      <c r="AR188" s="69"/>
      <c r="AS188" s="69"/>
      <c r="AT188" s="69"/>
      <c r="AU188" s="69"/>
      <c r="AV188" s="69"/>
      <c r="AW188" s="69"/>
      <c r="AX188" s="69"/>
    </row>
    <row r="189" spans="2:50" x14ac:dyDescent="0.35">
      <c r="B189" s="69"/>
      <c r="C189" s="69"/>
      <c r="D189" s="69"/>
      <c r="E189" s="69"/>
      <c r="F189" s="145"/>
      <c r="G189" s="69"/>
      <c r="H189" s="69"/>
      <c r="I189" s="69"/>
      <c r="J189" s="69"/>
      <c r="K189" s="69"/>
      <c r="L189" s="69"/>
      <c r="M189" s="69"/>
      <c r="N189" s="69"/>
      <c r="O189" s="69"/>
      <c r="P189" s="69"/>
      <c r="Q189" s="69"/>
      <c r="R189" s="69"/>
      <c r="S189" s="69"/>
      <c r="T189" s="69"/>
      <c r="U189" s="69"/>
      <c r="V189" s="69"/>
      <c r="W189" s="69"/>
      <c r="X189" s="69"/>
      <c r="Y189" s="69"/>
      <c r="Z189" s="69"/>
      <c r="AA189" s="69"/>
      <c r="AB189" s="69"/>
      <c r="AC189" s="69"/>
      <c r="AD189" s="69"/>
      <c r="AE189" s="69"/>
      <c r="AF189" s="69"/>
      <c r="AG189" s="69"/>
      <c r="AH189" s="69"/>
      <c r="AI189" s="69"/>
      <c r="AJ189" s="69"/>
      <c r="AK189" s="69"/>
      <c r="AL189" s="69"/>
      <c r="AM189" s="69"/>
      <c r="AN189" s="69"/>
      <c r="AO189" s="69"/>
      <c r="AP189" s="69"/>
      <c r="AQ189" s="69"/>
      <c r="AR189" s="69"/>
      <c r="AS189" s="69"/>
      <c r="AT189" s="69"/>
      <c r="AU189" s="69"/>
      <c r="AV189" s="69"/>
      <c r="AW189" s="69"/>
      <c r="AX189" s="69"/>
    </row>
    <row r="190" spans="2:50" x14ac:dyDescent="0.35">
      <c r="B190" s="69"/>
      <c r="C190" s="69"/>
      <c r="D190" s="69"/>
      <c r="E190" s="69"/>
      <c r="F190" s="145"/>
      <c r="G190" s="69"/>
      <c r="H190" s="69"/>
      <c r="I190" s="69"/>
      <c r="J190" s="69"/>
      <c r="K190" s="69"/>
      <c r="L190" s="69"/>
      <c r="M190" s="69"/>
      <c r="N190" s="69"/>
      <c r="O190" s="69"/>
      <c r="P190" s="69"/>
      <c r="Q190" s="69"/>
      <c r="R190" s="69"/>
      <c r="S190" s="69"/>
      <c r="T190" s="69"/>
      <c r="U190" s="69"/>
      <c r="V190" s="69"/>
      <c r="W190" s="69"/>
      <c r="X190" s="69"/>
      <c r="Y190" s="69"/>
      <c r="Z190" s="69"/>
      <c r="AA190" s="69"/>
      <c r="AB190" s="69"/>
      <c r="AC190" s="69"/>
      <c r="AD190" s="69"/>
      <c r="AE190" s="69"/>
      <c r="AF190" s="69"/>
      <c r="AG190" s="69"/>
      <c r="AH190" s="69"/>
      <c r="AI190" s="69"/>
      <c r="AJ190" s="69"/>
      <c r="AK190" s="69"/>
      <c r="AL190" s="69"/>
      <c r="AM190" s="69"/>
      <c r="AN190" s="69"/>
      <c r="AO190" s="69"/>
      <c r="AP190" s="69"/>
      <c r="AQ190" s="69"/>
      <c r="AR190" s="69"/>
      <c r="AS190" s="69"/>
      <c r="AT190" s="69"/>
      <c r="AU190" s="69"/>
      <c r="AV190" s="69"/>
      <c r="AW190" s="69"/>
      <c r="AX190" s="69"/>
    </row>
    <row r="191" spans="2:50" x14ac:dyDescent="0.35">
      <c r="B191" s="69"/>
      <c r="C191" s="69"/>
      <c r="D191" s="69"/>
      <c r="E191" s="69"/>
      <c r="F191" s="145"/>
      <c r="G191" s="69"/>
      <c r="H191" s="69"/>
      <c r="I191" s="69"/>
      <c r="J191" s="69"/>
      <c r="K191" s="69"/>
      <c r="L191" s="69"/>
      <c r="M191" s="69"/>
      <c r="N191" s="69"/>
      <c r="O191" s="69"/>
      <c r="P191" s="69"/>
      <c r="Q191" s="69"/>
      <c r="R191" s="69"/>
      <c r="S191" s="69"/>
      <c r="T191" s="69"/>
      <c r="U191" s="69"/>
      <c r="V191" s="69"/>
      <c r="W191" s="69"/>
      <c r="X191" s="69"/>
      <c r="Y191" s="69"/>
      <c r="Z191" s="69"/>
      <c r="AA191" s="69"/>
      <c r="AB191" s="69"/>
      <c r="AC191" s="69"/>
      <c r="AD191" s="69"/>
      <c r="AE191" s="69"/>
      <c r="AF191" s="69"/>
      <c r="AG191" s="69"/>
      <c r="AH191" s="69"/>
      <c r="AI191" s="69"/>
      <c r="AJ191" s="69"/>
      <c r="AK191" s="69"/>
      <c r="AL191" s="69"/>
      <c r="AM191" s="69"/>
      <c r="AN191" s="69"/>
      <c r="AO191" s="69"/>
      <c r="AP191" s="69"/>
      <c r="AQ191" s="69"/>
      <c r="AR191" s="69"/>
      <c r="AS191" s="69"/>
      <c r="AT191" s="69"/>
      <c r="AU191" s="69"/>
      <c r="AV191" s="69"/>
      <c r="AW191" s="69"/>
      <c r="AX191" s="69"/>
    </row>
    <row r="192" spans="2:50" x14ac:dyDescent="0.35">
      <c r="B192" s="69"/>
      <c r="C192" s="69"/>
      <c r="D192" s="69"/>
      <c r="E192" s="69"/>
      <c r="F192" s="145"/>
      <c r="G192" s="69"/>
      <c r="H192" s="69"/>
      <c r="I192" s="69"/>
      <c r="J192" s="69"/>
      <c r="K192" s="69"/>
      <c r="L192" s="69"/>
      <c r="M192" s="69"/>
      <c r="N192" s="69"/>
      <c r="O192" s="69"/>
      <c r="P192" s="69"/>
      <c r="Q192" s="69"/>
      <c r="R192" s="69"/>
      <c r="S192" s="69"/>
      <c r="T192" s="69"/>
      <c r="U192" s="69"/>
      <c r="V192" s="69"/>
      <c r="W192" s="69"/>
      <c r="X192" s="69"/>
      <c r="Y192" s="69"/>
      <c r="Z192" s="69"/>
      <c r="AA192" s="69"/>
      <c r="AB192" s="69"/>
      <c r="AC192" s="69"/>
      <c r="AD192" s="69"/>
      <c r="AE192" s="69"/>
      <c r="AF192" s="69"/>
      <c r="AG192" s="69"/>
      <c r="AH192" s="69"/>
      <c r="AI192" s="69"/>
      <c r="AJ192" s="69"/>
      <c r="AK192" s="69"/>
      <c r="AL192" s="69"/>
      <c r="AM192" s="69"/>
      <c r="AN192" s="69"/>
      <c r="AO192" s="69"/>
      <c r="AP192" s="69"/>
      <c r="AQ192" s="69"/>
      <c r="AR192" s="69"/>
      <c r="AS192" s="69"/>
      <c r="AT192" s="69"/>
      <c r="AU192" s="69"/>
      <c r="AV192" s="69"/>
      <c r="AW192" s="69"/>
      <c r="AX192" s="69"/>
    </row>
    <row r="193" spans="2:50" x14ac:dyDescent="0.35">
      <c r="B193" s="69"/>
      <c r="C193" s="69"/>
      <c r="D193" s="69"/>
      <c r="E193" s="69"/>
      <c r="F193" s="145"/>
      <c r="G193" s="69"/>
      <c r="H193" s="69"/>
      <c r="I193" s="69"/>
      <c r="J193" s="69"/>
      <c r="K193" s="69"/>
      <c r="L193" s="69"/>
      <c r="M193" s="69"/>
      <c r="N193" s="69"/>
      <c r="O193" s="69"/>
      <c r="P193" s="69"/>
      <c r="Q193" s="69"/>
      <c r="R193" s="69"/>
      <c r="S193" s="69"/>
      <c r="T193" s="69"/>
      <c r="U193" s="69"/>
      <c r="V193" s="69"/>
      <c r="W193" s="69"/>
      <c r="X193" s="69"/>
      <c r="Y193" s="69"/>
      <c r="Z193" s="69"/>
      <c r="AA193" s="69"/>
      <c r="AB193" s="69"/>
      <c r="AC193" s="69"/>
      <c r="AD193" s="69"/>
      <c r="AE193" s="69"/>
      <c r="AF193" s="69"/>
      <c r="AG193" s="69"/>
      <c r="AH193" s="69"/>
      <c r="AI193" s="69"/>
      <c r="AJ193" s="69"/>
      <c r="AK193" s="69"/>
      <c r="AL193" s="69"/>
      <c r="AM193" s="69"/>
      <c r="AN193" s="69"/>
      <c r="AO193" s="69"/>
      <c r="AP193" s="69"/>
      <c r="AQ193" s="69"/>
      <c r="AR193" s="69"/>
      <c r="AS193" s="69"/>
      <c r="AT193" s="69"/>
      <c r="AU193" s="69"/>
      <c r="AV193" s="69"/>
      <c r="AW193" s="69"/>
      <c r="AX193" s="69"/>
    </row>
    <row r="194" spans="2:50" x14ac:dyDescent="0.35">
      <c r="B194" s="69"/>
      <c r="C194" s="69"/>
      <c r="D194" s="69"/>
      <c r="E194" s="69"/>
      <c r="F194" s="145"/>
      <c r="G194" s="69"/>
      <c r="H194" s="69"/>
      <c r="I194" s="69"/>
      <c r="J194" s="69"/>
      <c r="K194" s="69"/>
      <c r="L194" s="69"/>
      <c r="M194" s="69"/>
      <c r="N194" s="69"/>
      <c r="O194" s="69"/>
      <c r="P194" s="69"/>
      <c r="Q194" s="69"/>
      <c r="R194" s="69"/>
      <c r="S194" s="69"/>
      <c r="T194" s="69"/>
      <c r="U194" s="69"/>
      <c r="V194" s="69"/>
      <c r="W194" s="69"/>
      <c r="X194" s="69"/>
      <c r="Y194" s="69"/>
      <c r="Z194" s="69"/>
      <c r="AA194" s="69"/>
      <c r="AB194" s="69"/>
      <c r="AC194" s="69"/>
      <c r="AD194" s="69"/>
      <c r="AE194" s="69"/>
      <c r="AF194" s="69"/>
      <c r="AG194" s="69"/>
      <c r="AH194" s="69"/>
      <c r="AI194" s="69"/>
      <c r="AJ194" s="69"/>
      <c r="AK194" s="69"/>
      <c r="AL194" s="69"/>
      <c r="AM194" s="69"/>
      <c r="AN194" s="69"/>
      <c r="AO194" s="69"/>
      <c r="AP194" s="69"/>
      <c r="AQ194" s="69"/>
      <c r="AR194" s="69"/>
      <c r="AS194" s="69"/>
      <c r="AT194" s="69"/>
      <c r="AU194" s="69"/>
      <c r="AV194" s="69"/>
      <c r="AW194" s="69"/>
      <c r="AX194" s="69"/>
    </row>
    <row r="195" spans="2:50" x14ac:dyDescent="0.35">
      <c r="B195" s="69"/>
      <c r="C195" s="69"/>
      <c r="D195" s="69"/>
      <c r="E195" s="69"/>
      <c r="F195" s="145"/>
      <c r="G195" s="69"/>
      <c r="H195" s="69"/>
      <c r="I195" s="69"/>
      <c r="J195" s="69"/>
      <c r="K195" s="69"/>
      <c r="L195" s="69"/>
      <c r="M195" s="69"/>
      <c r="N195" s="69"/>
      <c r="O195" s="69"/>
      <c r="P195" s="69"/>
      <c r="Q195" s="69"/>
      <c r="R195" s="69"/>
      <c r="S195" s="69"/>
      <c r="T195" s="69"/>
      <c r="U195" s="69"/>
      <c r="V195" s="69"/>
      <c r="W195" s="69"/>
      <c r="X195" s="69"/>
      <c r="Y195" s="69"/>
      <c r="Z195" s="69"/>
      <c r="AA195" s="69"/>
      <c r="AB195" s="69"/>
      <c r="AC195" s="69"/>
      <c r="AD195" s="69"/>
      <c r="AE195" s="69"/>
      <c r="AF195" s="69"/>
      <c r="AG195" s="69"/>
      <c r="AH195" s="69"/>
      <c r="AI195" s="69"/>
      <c r="AJ195" s="69"/>
      <c r="AK195" s="69"/>
      <c r="AL195" s="69"/>
      <c r="AM195" s="69"/>
      <c r="AN195" s="69"/>
      <c r="AO195" s="69"/>
      <c r="AP195" s="69"/>
      <c r="AQ195" s="69"/>
      <c r="AR195" s="69"/>
      <c r="AS195" s="69"/>
      <c r="AT195" s="69"/>
      <c r="AU195" s="69"/>
      <c r="AV195" s="69"/>
      <c r="AW195" s="69"/>
      <c r="AX195" s="69"/>
    </row>
    <row r="196" spans="2:50" x14ac:dyDescent="0.35">
      <c r="B196" s="69"/>
      <c r="C196" s="69"/>
      <c r="D196" s="69"/>
      <c r="E196" s="69"/>
      <c r="F196" s="145"/>
      <c r="G196" s="69"/>
      <c r="H196" s="69"/>
      <c r="I196" s="69"/>
      <c r="J196" s="69"/>
      <c r="K196" s="69"/>
      <c r="L196" s="69"/>
      <c r="M196" s="69"/>
      <c r="N196" s="69"/>
      <c r="O196" s="69"/>
      <c r="P196" s="69"/>
      <c r="Q196" s="69"/>
      <c r="R196" s="69"/>
      <c r="S196" s="69"/>
      <c r="T196" s="69"/>
      <c r="U196" s="69"/>
      <c r="V196" s="69"/>
      <c r="W196" s="69"/>
      <c r="X196" s="69"/>
      <c r="Y196" s="69"/>
      <c r="Z196" s="69"/>
      <c r="AA196" s="69"/>
      <c r="AB196" s="69"/>
      <c r="AC196" s="69"/>
      <c r="AD196" s="69"/>
      <c r="AE196" s="69"/>
      <c r="AF196" s="69"/>
      <c r="AG196" s="69"/>
      <c r="AH196" s="69"/>
      <c r="AI196" s="69"/>
      <c r="AJ196" s="69"/>
      <c r="AK196" s="69"/>
      <c r="AL196" s="69"/>
      <c r="AM196" s="69"/>
      <c r="AN196" s="69"/>
      <c r="AO196" s="69"/>
      <c r="AP196" s="69"/>
      <c r="AQ196" s="69"/>
      <c r="AR196" s="69"/>
      <c r="AS196" s="69"/>
      <c r="AT196" s="69"/>
      <c r="AU196" s="69"/>
      <c r="AV196" s="69"/>
      <c r="AW196" s="69"/>
      <c r="AX196" s="69"/>
    </row>
    <row r="197" spans="2:50" x14ac:dyDescent="0.35">
      <c r="B197" s="69"/>
      <c r="C197" s="69"/>
      <c r="D197" s="69"/>
      <c r="E197" s="69"/>
      <c r="F197" s="145"/>
      <c r="G197" s="69"/>
      <c r="H197" s="69"/>
      <c r="I197" s="69"/>
      <c r="J197" s="69"/>
      <c r="K197" s="69"/>
      <c r="L197" s="69"/>
      <c r="M197" s="69"/>
      <c r="N197" s="69"/>
      <c r="O197" s="69"/>
      <c r="P197" s="69"/>
      <c r="Q197" s="69"/>
      <c r="R197" s="69"/>
      <c r="S197" s="69"/>
      <c r="T197" s="69"/>
      <c r="U197" s="69"/>
      <c r="V197" s="69"/>
      <c r="W197" s="69"/>
      <c r="X197" s="69"/>
      <c r="Y197" s="69"/>
      <c r="Z197" s="69"/>
      <c r="AA197" s="69"/>
      <c r="AB197" s="69"/>
      <c r="AC197" s="69"/>
      <c r="AD197" s="69"/>
      <c r="AE197" s="69"/>
      <c r="AF197" s="69"/>
      <c r="AG197" s="69"/>
      <c r="AH197" s="69"/>
      <c r="AI197" s="69"/>
      <c r="AJ197" s="69"/>
      <c r="AK197" s="69"/>
      <c r="AL197" s="69"/>
      <c r="AM197" s="69"/>
      <c r="AN197" s="69"/>
      <c r="AO197" s="69"/>
      <c r="AP197" s="69"/>
      <c r="AQ197" s="69"/>
      <c r="AR197" s="69"/>
      <c r="AS197" s="69"/>
      <c r="AT197" s="69"/>
      <c r="AU197" s="69"/>
      <c r="AV197" s="69"/>
      <c r="AW197" s="69"/>
      <c r="AX197" s="69"/>
    </row>
    <row r="198" spans="2:50" x14ac:dyDescent="0.35">
      <c r="B198" s="69"/>
      <c r="C198" s="69"/>
      <c r="D198" s="69"/>
      <c r="E198" s="69"/>
      <c r="F198" s="145"/>
      <c r="G198" s="69"/>
      <c r="H198" s="69"/>
      <c r="I198" s="69"/>
      <c r="J198" s="69"/>
      <c r="K198" s="69"/>
      <c r="L198" s="69"/>
      <c r="M198" s="69"/>
      <c r="N198" s="69"/>
      <c r="O198" s="69"/>
      <c r="P198" s="69"/>
      <c r="Q198" s="69"/>
      <c r="R198" s="69"/>
      <c r="S198" s="69"/>
      <c r="T198" s="69"/>
      <c r="U198" s="69"/>
      <c r="V198" s="69"/>
      <c r="W198" s="69"/>
      <c r="X198" s="69"/>
      <c r="Y198" s="69"/>
      <c r="Z198" s="69"/>
      <c r="AA198" s="69"/>
      <c r="AB198" s="69"/>
      <c r="AC198" s="69"/>
      <c r="AD198" s="69"/>
      <c r="AE198" s="69"/>
      <c r="AF198" s="69"/>
      <c r="AG198" s="69"/>
      <c r="AH198" s="69"/>
      <c r="AI198" s="69"/>
      <c r="AJ198" s="69"/>
      <c r="AK198" s="69"/>
      <c r="AL198" s="69"/>
      <c r="AM198" s="69"/>
      <c r="AN198" s="69"/>
      <c r="AO198" s="69"/>
      <c r="AP198" s="69"/>
      <c r="AQ198" s="69"/>
      <c r="AR198" s="69"/>
      <c r="AS198" s="69"/>
      <c r="AT198" s="69"/>
      <c r="AU198" s="69"/>
      <c r="AV198" s="69"/>
      <c r="AW198" s="69"/>
      <c r="AX198" s="69"/>
    </row>
    <row r="199" spans="2:50" x14ac:dyDescent="0.35">
      <c r="B199" s="69"/>
      <c r="C199" s="69"/>
      <c r="D199" s="69"/>
      <c r="E199" s="69"/>
      <c r="F199" s="145"/>
      <c r="G199" s="69"/>
      <c r="H199" s="69"/>
      <c r="I199" s="69"/>
      <c r="J199" s="69"/>
      <c r="K199" s="69"/>
      <c r="L199" s="69"/>
      <c r="M199" s="69"/>
      <c r="N199" s="69"/>
      <c r="O199" s="69"/>
      <c r="P199" s="69"/>
      <c r="Q199" s="69"/>
      <c r="R199" s="69"/>
      <c r="S199" s="69"/>
      <c r="T199" s="69"/>
      <c r="U199" s="69"/>
      <c r="V199" s="69"/>
      <c r="W199" s="69"/>
      <c r="X199" s="69"/>
      <c r="Y199" s="69"/>
      <c r="Z199" s="69"/>
      <c r="AA199" s="69"/>
      <c r="AB199" s="69"/>
      <c r="AC199" s="69"/>
      <c r="AD199" s="69"/>
      <c r="AE199" s="69"/>
      <c r="AF199" s="69"/>
      <c r="AG199" s="69"/>
      <c r="AH199" s="69"/>
      <c r="AI199" s="69"/>
      <c r="AJ199" s="69"/>
      <c r="AK199" s="69"/>
      <c r="AL199" s="69"/>
      <c r="AM199" s="69"/>
      <c r="AN199" s="69"/>
      <c r="AO199" s="69"/>
      <c r="AP199" s="69"/>
      <c r="AQ199" s="69"/>
      <c r="AR199" s="69"/>
      <c r="AS199" s="69"/>
      <c r="AT199" s="69"/>
      <c r="AU199" s="69"/>
      <c r="AV199" s="69"/>
      <c r="AW199" s="69"/>
      <c r="AX199" s="69"/>
    </row>
    <row r="200" spans="2:50" x14ac:dyDescent="0.35">
      <c r="B200" s="69"/>
      <c r="C200" s="69"/>
      <c r="D200" s="69"/>
      <c r="E200" s="69"/>
      <c r="F200" s="145"/>
      <c r="G200" s="69"/>
      <c r="H200" s="69"/>
      <c r="I200" s="69"/>
      <c r="J200" s="69"/>
      <c r="K200" s="69"/>
      <c r="L200" s="69"/>
      <c r="M200" s="69"/>
      <c r="N200" s="69"/>
      <c r="O200" s="69"/>
      <c r="P200" s="69"/>
      <c r="Q200" s="69"/>
      <c r="R200" s="69"/>
      <c r="S200" s="69"/>
      <c r="T200" s="69"/>
      <c r="U200" s="69"/>
      <c r="V200" s="69"/>
      <c r="W200" s="69"/>
      <c r="X200" s="69"/>
      <c r="Y200" s="69"/>
      <c r="Z200" s="69"/>
      <c r="AA200" s="69"/>
      <c r="AB200" s="69"/>
      <c r="AC200" s="69"/>
      <c r="AD200" s="69"/>
      <c r="AE200" s="69"/>
      <c r="AF200" s="69"/>
      <c r="AG200" s="69"/>
      <c r="AH200" s="69"/>
      <c r="AI200" s="69"/>
      <c r="AJ200" s="69"/>
      <c r="AK200" s="69"/>
      <c r="AL200" s="69"/>
      <c r="AM200" s="69"/>
      <c r="AN200" s="69"/>
      <c r="AO200" s="69"/>
      <c r="AP200" s="69"/>
      <c r="AQ200" s="69"/>
      <c r="AR200" s="69"/>
      <c r="AS200" s="69"/>
      <c r="AT200" s="69"/>
      <c r="AU200" s="69"/>
      <c r="AV200" s="69"/>
      <c r="AW200" s="69"/>
      <c r="AX200" s="69"/>
    </row>
    <row r="201" spans="2:50" x14ac:dyDescent="0.35">
      <c r="B201" s="69"/>
      <c r="C201" s="69"/>
      <c r="D201" s="69"/>
      <c r="E201" s="69"/>
      <c r="F201" s="145"/>
      <c r="G201" s="69"/>
      <c r="H201" s="69"/>
      <c r="I201" s="69"/>
      <c r="J201" s="69"/>
      <c r="K201" s="69"/>
      <c r="L201" s="69"/>
      <c r="M201" s="69"/>
      <c r="N201" s="69"/>
      <c r="O201" s="69"/>
      <c r="P201" s="69"/>
      <c r="Q201" s="69"/>
      <c r="R201" s="69"/>
      <c r="S201" s="69"/>
      <c r="T201" s="69"/>
      <c r="U201" s="69"/>
      <c r="V201" s="69"/>
      <c r="W201" s="69"/>
      <c r="X201" s="69"/>
      <c r="Y201" s="69"/>
      <c r="Z201" s="69"/>
      <c r="AA201" s="69"/>
      <c r="AB201" s="69"/>
      <c r="AC201" s="69"/>
      <c r="AD201" s="69"/>
      <c r="AE201" s="69"/>
      <c r="AF201" s="69"/>
      <c r="AG201" s="69"/>
      <c r="AH201" s="69"/>
      <c r="AI201" s="69"/>
      <c r="AJ201" s="69"/>
      <c r="AK201" s="69"/>
      <c r="AL201" s="69"/>
      <c r="AM201" s="69"/>
      <c r="AN201" s="69"/>
      <c r="AO201" s="69"/>
      <c r="AP201" s="69"/>
      <c r="AQ201" s="69"/>
      <c r="AR201" s="69"/>
      <c r="AS201" s="69"/>
      <c r="AT201" s="69"/>
      <c r="AU201" s="69"/>
      <c r="AV201" s="69"/>
      <c r="AW201" s="69"/>
      <c r="AX201" s="69"/>
    </row>
    <row r="202" spans="2:50" x14ac:dyDescent="0.35">
      <c r="B202" s="69"/>
      <c r="C202" s="69"/>
      <c r="D202" s="69"/>
      <c r="E202" s="69"/>
      <c r="F202" s="145"/>
      <c r="G202" s="69"/>
      <c r="H202" s="69"/>
      <c r="I202" s="69"/>
      <c r="J202" s="69"/>
      <c r="K202" s="69"/>
      <c r="L202" s="69"/>
      <c r="M202" s="69"/>
      <c r="N202" s="69"/>
      <c r="O202" s="69"/>
      <c r="P202" s="69"/>
      <c r="Q202" s="69"/>
      <c r="R202" s="69"/>
      <c r="S202" s="69"/>
      <c r="T202" s="69"/>
      <c r="U202" s="69"/>
      <c r="V202" s="69"/>
      <c r="W202" s="69"/>
      <c r="X202" s="69"/>
      <c r="Y202" s="69"/>
      <c r="Z202" s="69"/>
      <c r="AA202" s="69"/>
      <c r="AB202" s="69"/>
      <c r="AC202" s="69"/>
      <c r="AD202" s="69"/>
      <c r="AE202" s="69"/>
      <c r="AF202" s="69"/>
      <c r="AG202" s="69"/>
      <c r="AH202" s="69"/>
      <c r="AI202" s="69"/>
      <c r="AJ202" s="69"/>
      <c r="AK202" s="69"/>
      <c r="AL202" s="69"/>
      <c r="AM202" s="69"/>
      <c r="AN202" s="69"/>
      <c r="AO202" s="69"/>
      <c r="AP202" s="69"/>
      <c r="AQ202" s="69"/>
      <c r="AR202" s="69"/>
      <c r="AS202" s="69"/>
      <c r="AT202" s="69"/>
      <c r="AU202" s="69"/>
      <c r="AV202" s="69"/>
      <c r="AW202" s="69"/>
      <c r="AX202" s="69"/>
    </row>
    <row r="203" spans="2:50" x14ac:dyDescent="0.35">
      <c r="B203" s="69"/>
      <c r="C203" s="69"/>
      <c r="D203" s="69"/>
      <c r="E203" s="69"/>
      <c r="F203" s="145"/>
      <c r="G203" s="69"/>
      <c r="H203" s="69"/>
      <c r="I203" s="69"/>
      <c r="J203" s="69"/>
      <c r="K203" s="69"/>
      <c r="L203" s="69"/>
      <c r="M203" s="69"/>
      <c r="N203" s="69"/>
      <c r="O203" s="69"/>
      <c r="P203" s="69"/>
      <c r="Q203" s="69"/>
      <c r="R203" s="69"/>
      <c r="S203" s="69"/>
      <c r="T203" s="69"/>
      <c r="U203" s="69"/>
      <c r="V203" s="69"/>
      <c r="W203" s="69"/>
      <c r="X203" s="69"/>
      <c r="Y203" s="69"/>
      <c r="Z203" s="69"/>
      <c r="AA203" s="69"/>
      <c r="AB203" s="69"/>
      <c r="AC203" s="69"/>
      <c r="AD203" s="69"/>
      <c r="AE203" s="69"/>
      <c r="AF203" s="69"/>
      <c r="AG203" s="69"/>
      <c r="AH203" s="69"/>
      <c r="AI203" s="69"/>
      <c r="AJ203" s="69"/>
      <c r="AK203" s="69"/>
      <c r="AL203" s="69"/>
      <c r="AM203" s="69"/>
      <c r="AN203" s="69"/>
      <c r="AO203" s="69"/>
      <c r="AP203" s="69"/>
      <c r="AQ203" s="69"/>
      <c r="AR203" s="69"/>
      <c r="AS203" s="69"/>
      <c r="AT203" s="69"/>
      <c r="AU203" s="69"/>
      <c r="AV203" s="69"/>
      <c r="AW203" s="69"/>
      <c r="AX203" s="69"/>
    </row>
    <row r="204" spans="2:50" x14ac:dyDescent="0.35">
      <c r="B204" s="69"/>
      <c r="C204" s="69"/>
      <c r="D204" s="69"/>
      <c r="E204" s="69"/>
      <c r="F204" s="145"/>
      <c r="G204" s="69"/>
      <c r="H204" s="69"/>
      <c r="I204" s="69"/>
      <c r="J204" s="69"/>
      <c r="K204" s="69"/>
      <c r="L204" s="69"/>
      <c r="M204" s="69"/>
      <c r="N204" s="69"/>
      <c r="O204" s="69"/>
      <c r="P204" s="69"/>
      <c r="Q204" s="69"/>
      <c r="R204" s="69"/>
      <c r="S204" s="69"/>
      <c r="T204" s="69"/>
      <c r="U204" s="69"/>
      <c r="V204" s="69"/>
      <c r="W204" s="69"/>
      <c r="X204" s="69"/>
      <c r="Y204" s="69"/>
      <c r="Z204" s="69"/>
      <c r="AA204" s="69"/>
      <c r="AB204" s="69"/>
      <c r="AC204" s="69"/>
      <c r="AD204" s="69"/>
      <c r="AE204" s="69"/>
      <c r="AF204" s="69"/>
      <c r="AG204" s="69"/>
      <c r="AH204" s="69"/>
      <c r="AI204" s="69"/>
      <c r="AJ204" s="69"/>
      <c r="AK204" s="69"/>
      <c r="AL204" s="69"/>
      <c r="AM204" s="69"/>
      <c r="AN204" s="69"/>
      <c r="AO204" s="69"/>
      <c r="AP204" s="69"/>
      <c r="AQ204" s="69"/>
      <c r="AR204" s="69"/>
      <c r="AS204" s="69"/>
      <c r="AT204" s="69"/>
      <c r="AU204" s="69"/>
      <c r="AV204" s="69"/>
      <c r="AW204" s="69"/>
      <c r="AX204" s="69"/>
    </row>
    <row r="205" spans="2:50" x14ac:dyDescent="0.35">
      <c r="B205" s="69"/>
      <c r="C205" s="69"/>
      <c r="D205" s="69"/>
      <c r="E205" s="69"/>
      <c r="F205" s="145"/>
      <c r="G205" s="69"/>
      <c r="H205" s="69"/>
      <c r="I205" s="69"/>
      <c r="J205" s="69"/>
      <c r="K205" s="69"/>
      <c r="L205" s="69"/>
      <c r="M205" s="69"/>
      <c r="N205" s="69"/>
      <c r="O205" s="69"/>
      <c r="P205" s="69"/>
      <c r="Q205" s="69"/>
      <c r="R205" s="69"/>
      <c r="S205" s="69"/>
      <c r="T205" s="69"/>
      <c r="U205" s="69"/>
      <c r="V205" s="69"/>
      <c r="W205" s="69"/>
      <c r="X205" s="69"/>
      <c r="Y205" s="69"/>
      <c r="Z205" s="69"/>
      <c r="AA205" s="69"/>
      <c r="AB205" s="69"/>
      <c r="AC205" s="69"/>
      <c r="AD205" s="69"/>
      <c r="AE205" s="69"/>
      <c r="AF205" s="69"/>
      <c r="AG205" s="69"/>
      <c r="AH205" s="69"/>
      <c r="AI205" s="69"/>
      <c r="AJ205" s="69"/>
      <c r="AK205" s="69"/>
      <c r="AL205" s="69"/>
      <c r="AM205" s="69"/>
      <c r="AN205" s="69"/>
      <c r="AO205" s="69"/>
      <c r="AP205" s="69"/>
      <c r="AQ205" s="69"/>
      <c r="AR205" s="69"/>
      <c r="AS205" s="69"/>
      <c r="AT205" s="69"/>
      <c r="AU205" s="69"/>
      <c r="AV205" s="69"/>
      <c r="AW205" s="69"/>
      <c r="AX205" s="69"/>
    </row>
    <row r="206" spans="2:50" x14ac:dyDescent="0.35">
      <c r="B206" s="69"/>
      <c r="C206" s="69"/>
      <c r="D206" s="69"/>
      <c r="E206" s="69"/>
      <c r="F206" s="145"/>
      <c r="G206" s="69"/>
      <c r="H206" s="69"/>
      <c r="I206" s="69"/>
      <c r="J206" s="69"/>
      <c r="K206" s="69"/>
      <c r="L206" s="69"/>
      <c r="M206" s="69"/>
      <c r="N206" s="69"/>
      <c r="O206" s="69"/>
      <c r="P206" s="69"/>
      <c r="Q206" s="69"/>
      <c r="R206" s="69"/>
      <c r="S206" s="69"/>
      <c r="T206" s="69"/>
      <c r="U206" s="69"/>
      <c r="V206" s="69"/>
      <c r="W206" s="69"/>
      <c r="X206" s="69"/>
      <c r="Y206" s="69"/>
      <c r="Z206" s="69"/>
      <c r="AA206" s="69"/>
      <c r="AB206" s="69"/>
      <c r="AC206" s="69"/>
      <c r="AD206" s="69"/>
      <c r="AE206" s="69"/>
      <c r="AF206" s="69"/>
      <c r="AG206" s="69"/>
      <c r="AH206" s="69"/>
      <c r="AI206" s="69"/>
      <c r="AJ206" s="69"/>
      <c r="AK206" s="69"/>
      <c r="AL206" s="69"/>
      <c r="AM206" s="69"/>
      <c r="AN206" s="69"/>
      <c r="AO206" s="69"/>
      <c r="AP206" s="69"/>
      <c r="AQ206" s="69"/>
      <c r="AR206" s="69"/>
      <c r="AS206" s="69"/>
      <c r="AT206" s="69"/>
      <c r="AU206" s="69"/>
      <c r="AV206" s="69"/>
      <c r="AW206" s="69"/>
      <c r="AX206" s="69"/>
    </row>
    <row r="207" spans="2:50" x14ac:dyDescent="0.35">
      <c r="B207" s="69"/>
      <c r="C207" s="69"/>
      <c r="D207" s="69"/>
      <c r="E207" s="69"/>
      <c r="F207" s="145"/>
      <c r="G207" s="69"/>
      <c r="H207" s="69"/>
      <c r="I207" s="69"/>
      <c r="J207" s="69"/>
      <c r="K207" s="69"/>
      <c r="L207" s="69"/>
      <c r="M207" s="69"/>
      <c r="N207" s="69"/>
      <c r="O207" s="69"/>
      <c r="P207" s="69"/>
      <c r="Q207" s="69"/>
      <c r="R207" s="69"/>
      <c r="S207" s="69"/>
      <c r="T207" s="69"/>
      <c r="U207" s="69"/>
      <c r="V207" s="69"/>
      <c r="W207" s="69"/>
      <c r="X207" s="69"/>
      <c r="Y207" s="69"/>
      <c r="Z207" s="69"/>
      <c r="AA207" s="69"/>
      <c r="AB207" s="69"/>
      <c r="AC207" s="69"/>
      <c r="AD207" s="69"/>
      <c r="AE207" s="69"/>
      <c r="AF207" s="69"/>
      <c r="AG207" s="69"/>
      <c r="AH207" s="69"/>
      <c r="AI207" s="69"/>
      <c r="AJ207" s="69"/>
      <c r="AK207" s="69"/>
      <c r="AL207" s="69"/>
      <c r="AM207" s="69"/>
      <c r="AN207" s="69"/>
      <c r="AO207" s="69"/>
      <c r="AP207" s="69"/>
      <c r="AQ207" s="69"/>
      <c r="AR207" s="69"/>
      <c r="AS207" s="69"/>
      <c r="AT207" s="69"/>
      <c r="AU207" s="69"/>
      <c r="AV207" s="69"/>
      <c r="AW207" s="69"/>
      <c r="AX207" s="69"/>
    </row>
    <row r="208" spans="2:50" x14ac:dyDescent="0.35">
      <c r="B208" s="69"/>
      <c r="C208" s="69"/>
      <c r="D208" s="69"/>
      <c r="E208" s="69"/>
      <c r="F208" s="145"/>
      <c r="G208" s="69"/>
      <c r="H208" s="69"/>
      <c r="I208" s="69"/>
      <c r="J208" s="69"/>
      <c r="K208" s="69"/>
      <c r="L208" s="69"/>
      <c r="M208" s="69"/>
      <c r="N208" s="69"/>
      <c r="O208" s="69"/>
      <c r="P208" s="69"/>
      <c r="Q208" s="69"/>
      <c r="R208" s="69"/>
      <c r="S208" s="69"/>
      <c r="T208" s="69"/>
      <c r="U208" s="69"/>
      <c r="V208" s="69"/>
      <c r="W208" s="69"/>
      <c r="X208" s="69"/>
      <c r="Y208" s="69"/>
      <c r="Z208" s="69"/>
      <c r="AA208" s="69"/>
      <c r="AB208" s="69"/>
      <c r="AC208" s="69"/>
      <c r="AD208" s="69"/>
      <c r="AE208" s="69"/>
      <c r="AF208" s="69"/>
      <c r="AG208" s="69"/>
      <c r="AH208" s="69"/>
      <c r="AI208" s="69"/>
      <c r="AJ208" s="69"/>
      <c r="AK208" s="69"/>
      <c r="AL208" s="69"/>
      <c r="AM208" s="69"/>
      <c r="AN208" s="69"/>
      <c r="AO208" s="69"/>
      <c r="AP208" s="69"/>
      <c r="AQ208" s="69"/>
      <c r="AR208" s="69"/>
      <c r="AS208" s="69"/>
      <c r="AT208" s="69"/>
      <c r="AU208" s="69"/>
      <c r="AV208" s="69"/>
      <c r="AW208" s="69"/>
      <c r="AX208" s="69"/>
    </row>
    <row r="209" spans="2:50" x14ac:dyDescent="0.35">
      <c r="B209" s="69"/>
      <c r="C209" s="69"/>
      <c r="D209" s="69"/>
      <c r="E209" s="69"/>
      <c r="F209" s="145"/>
      <c r="G209" s="69"/>
      <c r="H209" s="69"/>
      <c r="I209" s="69"/>
      <c r="J209" s="69"/>
      <c r="K209" s="69"/>
      <c r="L209" s="69"/>
      <c r="M209" s="69"/>
      <c r="N209" s="69"/>
      <c r="O209" s="69"/>
      <c r="P209" s="69"/>
      <c r="Q209" s="69"/>
      <c r="R209" s="69"/>
      <c r="S209" s="69"/>
      <c r="T209" s="69"/>
      <c r="U209" s="69"/>
      <c r="V209" s="69"/>
      <c r="W209" s="69"/>
      <c r="X209" s="69"/>
      <c r="Y209" s="69"/>
      <c r="Z209" s="69"/>
      <c r="AA209" s="69"/>
      <c r="AB209" s="69"/>
      <c r="AC209" s="69"/>
      <c r="AD209" s="69"/>
      <c r="AE209" s="69"/>
      <c r="AF209" s="69"/>
      <c r="AG209" s="69"/>
      <c r="AH209" s="69"/>
      <c r="AI209" s="69"/>
      <c r="AJ209" s="69"/>
      <c r="AK209" s="69"/>
      <c r="AL209" s="69"/>
      <c r="AM209" s="69"/>
      <c r="AN209" s="69"/>
      <c r="AO209" s="69"/>
      <c r="AP209" s="69"/>
      <c r="AQ209" s="69"/>
      <c r="AR209" s="69"/>
      <c r="AS209" s="69"/>
      <c r="AT209" s="69"/>
      <c r="AU209" s="69"/>
      <c r="AV209" s="69"/>
      <c r="AW209" s="69"/>
      <c r="AX209" s="69"/>
    </row>
    <row r="210" spans="2:50" x14ac:dyDescent="0.35">
      <c r="B210" s="69"/>
      <c r="C210" s="69"/>
      <c r="D210" s="69"/>
      <c r="E210" s="69"/>
      <c r="F210" s="145"/>
      <c r="G210" s="69"/>
      <c r="H210" s="69"/>
      <c r="I210" s="69"/>
      <c r="J210" s="69"/>
      <c r="K210" s="69"/>
      <c r="L210" s="69"/>
      <c r="M210" s="69"/>
      <c r="N210" s="69"/>
      <c r="O210" s="69"/>
      <c r="P210" s="69"/>
      <c r="Q210" s="69"/>
      <c r="R210" s="69"/>
      <c r="S210" s="69"/>
      <c r="T210" s="69"/>
      <c r="U210" s="69"/>
      <c r="V210" s="69"/>
      <c r="W210" s="69"/>
      <c r="X210" s="69"/>
      <c r="Y210" s="69"/>
      <c r="Z210" s="69"/>
      <c r="AA210" s="69"/>
      <c r="AB210" s="69"/>
      <c r="AC210" s="69"/>
      <c r="AD210" s="69"/>
      <c r="AE210" s="69"/>
      <c r="AF210" s="69"/>
      <c r="AG210" s="69"/>
      <c r="AH210" s="69"/>
      <c r="AI210" s="69"/>
      <c r="AJ210" s="69"/>
      <c r="AK210" s="69"/>
      <c r="AL210" s="69"/>
      <c r="AM210" s="69"/>
      <c r="AN210" s="69"/>
      <c r="AO210" s="69"/>
      <c r="AP210" s="69"/>
      <c r="AQ210" s="69"/>
      <c r="AR210" s="69"/>
      <c r="AS210" s="69"/>
      <c r="AT210" s="69"/>
      <c r="AU210" s="69"/>
      <c r="AV210" s="69"/>
      <c r="AW210" s="69"/>
      <c r="AX210" s="69"/>
    </row>
    <row r="211" spans="2:50" x14ac:dyDescent="0.35">
      <c r="B211" s="69"/>
      <c r="C211" s="69"/>
      <c r="D211" s="69"/>
      <c r="E211" s="69"/>
      <c r="F211" s="145"/>
      <c r="G211" s="69"/>
      <c r="H211" s="69"/>
      <c r="I211" s="69"/>
      <c r="J211" s="69"/>
      <c r="K211" s="69"/>
      <c r="L211" s="69"/>
      <c r="M211" s="69"/>
      <c r="N211" s="69"/>
      <c r="O211" s="69"/>
      <c r="P211" s="69"/>
      <c r="Q211" s="69"/>
      <c r="R211" s="69"/>
      <c r="S211" s="69"/>
      <c r="T211" s="69"/>
      <c r="U211" s="69"/>
      <c r="V211" s="69"/>
      <c r="W211" s="69"/>
      <c r="X211" s="69"/>
      <c r="Y211" s="69"/>
      <c r="Z211" s="69"/>
      <c r="AA211" s="69"/>
      <c r="AB211" s="69"/>
      <c r="AC211" s="69"/>
      <c r="AD211" s="69"/>
      <c r="AE211" s="69"/>
      <c r="AF211" s="69"/>
      <c r="AG211" s="69"/>
      <c r="AH211" s="69"/>
      <c r="AI211" s="69"/>
      <c r="AJ211" s="69"/>
      <c r="AK211" s="69"/>
      <c r="AL211" s="69"/>
      <c r="AM211" s="69"/>
      <c r="AN211" s="69"/>
      <c r="AO211" s="69"/>
      <c r="AP211" s="69"/>
      <c r="AQ211" s="69"/>
      <c r="AR211" s="69"/>
      <c r="AS211" s="69"/>
      <c r="AT211" s="69"/>
      <c r="AU211" s="69"/>
      <c r="AV211" s="69"/>
      <c r="AW211" s="69"/>
      <c r="AX211" s="69"/>
    </row>
    <row r="212" spans="2:50" x14ac:dyDescent="0.35">
      <c r="B212" s="69"/>
      <c r="C212" s="69"/>
      <c r="D212" s="69"/>
      <c r="E212" s="69"/>
      <c r="F212" s="145"/>
      <c r="G212" s="69"/>
      <c r="H212" s="69"/>
      <c r="I212" s="69"/>
      <c r="J212" s="69"/>
      <c r="K212" s="69"/>
      <c r="L212" s="69"/>
      <c r="M212" s="69"/>
      <c r="N212" s="69"/>
      <c r="O212" s="69"/>
      <c r="P212" s="69"/>
      <c r="Q212" s="69"/>
      <c r="R212" s="69"/>
      <c r="S212" s="69"/>
      <c r="T212" s="69"/>
      <c r="U212" s="69"/>
      <c r="V212" s="69"/>
      <c r="W212" s="69"/>
      <c r="X212" s="69"/>
      <c r="Y212" s="69"/>
      <c r="Z212" s="69"/>
      <c r="AA212" s="69"/>
      <c r="AB212" s="69"/>
      <c r="AC212" s="69"/>
      <c r="AD212" s="69"/>
      <c r="AE212" s="69"/>
      <c r="AF212" s="69"/>
      <c r="AG212" s="69"/>
      <c r="AH212" s="69"/>
      <c r="AI212" s="69"/>
      <c r="AJ212" s="69"/>
      <c r="AK212" s="69"/>
      <c r="AL212" s="69"/>
      <c r="AM212" s="69"/>
      <c r="AN212" s="69"/>
      <c r="AO212" s="69"/>
      <c r="AP212" s="69"/>
      <c r="AQ212" s="69"/>
      <c r="AR212" s="69"/>
      <c r="AS212" s="69"/>
      <c r="AT212" s="69"/>
      <c r="AU212" s="69"/>
      <c r="AV212" s="69"/>
      <c r="AW212" s="69"/>
      <c r="AX212" s="69"/>
    </row>
    <row r="213" spans="2:50" x14ac:dyDescent="0.35">
      <c r="B213" s="69"/>
      <c r="C213" s="69"/>
      <c r="D213" s="69"/>
      <c r="E213" s="69"/>
      <c r="F213" s="145"/>
      <c r="G213" s="69"/>
      <c r="H213" s="69"/>
      <c r="I213" s="69"/>
      <c r="J213" s="69"/>
      <c r="K213" s="69"/>
      <c r="L213" s="69"/>
      <c r="M213" s="69"/>
      <c r="N213" s="69"/>
      <c r="O213" s="69"/>
      <c r="P213" s="69"/>
      <c r="Q213" s="69"/>
      <c r="R213" s="69"/>
      <c r="S213" s="69"/>
      <c r="T213" s="69"/>
      <c r="U213" s="69"/>
      <c r="V213" s="69"/>
      <c r="W213" s="69"/>
      <c r="X213" s="69"/>
      <c r="Y213" s="69"/>
      <c r="Z213" s="69"/>
      <c r="AA213" s="69"/>
      <c r="AB213" s="69"/>
      <c r="AC213" s="69"/>
      <c r="AD213" s="69"/>
      <c r="AE213" s="69"/>
      <c r="AF213" s="69"/>
      <c r="AG213" s="69"/>
      <c r="AH213" s="69"/>
      <c r="AI213" s="69"/>
      <c r="AJ213" s="69"/>
      <c r="AK213" s="69"/>
      <c r="AL213" s="69"/>
      <c r="AM213" s="69"/>
      <c r="AN213" s="69"/>
      <c r="AO213" s="69"/>
      <c r="AP213" s="69"/>
      <c r="AQ213" s="69"/>
      <c r="AR213" s="69"/>
      <c r="AS213" s="69"/>
      <c r="AT213" s="69"/>
      <c r="AU213" s="69"/>
      <c r="AV213" s="69"/>
      <c r="AW213" s="69"/>
      <c r="AX213" s="69"/>
    </row>
    <row r="214" spans="2:50" x14ac:dyDescent="0.35">
      <c r="B214" s="69"/>
      <c r="C214" s="69"/>
      <c r="D214" s="69"/>
      <c r="E214" s="69"/>
      <c r="F214" s="145"/>
      <c r="G214" s="69"/>
      <c r="H214" s="69"/>
      <c r="I214" s="69"/>
      <c r="J214" s="69"/>
      <c r="K214" s="69"/>
      <c r="L214" s="69"/>
      <c r="M214" s="69"/>
      <c r="N214" s="69"/>
      <c r="O214" s="69"/>
      <c r="P214" s="69"/>
      <c r="Q214" s="69"/>
      <c r="R214" s="69"/>
      <c r="S214" s="69"/>
      <c r="T214" s="69"/>
      <c r="U214" s="69"/>
      <c r="V214" s="69"/>
      <c r="W214" s="69"/>
      <c r="X214" s="69"/>
      <c r="Y214" s="69"/>
      <c r="Z214" s="69"/>
      <c r="AA214" s="69"/>
      <c r="AB214" s="69"/>
      <c r="AC214" s="69"/>
      <c r="AD214" s="69"/>
      <c r="AE214" s="69"/>
      <c r="AF214" s="69"/>
      <c r="AG214" s="69"/>
      <c r="AH214" s="69"/>
      <c r="AI214" s="69"/>
      <c r="AJ214" s="69"/>
      <c r="AK214" s="69"/>
      <c r="AL214" s="69"/>
      <c r="AM214" s="69"/>
      <c r="AN214" s="69"/>
      <c r="AO214" s="69"/>
      <c r="AP214" s="69"/>
      <c r="AQ214" s="69"/>
      <c r="AR214" s="69"/>
      <c r="AS214" s="69"/>
      <c r="AT214" s="69"/>
      <c r="AU214" s="69"/>
      <c r="AV214" s="69"/>
      <c r="AW214" s="69"/>
      <c r="AX214" s="69"/>
    </row>
    <row r="215" spans="2:50" x14ac:dyDescent="0.35">
      <c r="B215" s="69"/>
      <c r="C215" s="69"/>
      <c r="D215" s="69"/>
      <c r="E215" s="69"/>
      <c r="F215" s="145"/>
      <c r="G215" s="69"/>
      <c r="H215" s="69"/>
      <c r="I215" s="69"/>
      <c r="J215" s="69"/>
      <c r="K215" s="69"/>
      <c r="L215" s="69"/>
      <c r="M215" s="69"/>
      <c r="N215" s="69"/>
      <c r="O215" s="69"/>
      <c r="P215" s="69"/>
      <c r="Q215" s="69"/>
      <c r="R215" s="69"/>
      <c r="S215" s="69"/>
      <c r="T215" s="69"/>
      <c r="U215" s="69"/>
      <c r="V215" s="69"/>
      <c r="W215" s="69"/>
      <c r="X215" s="69"/>
      <c r="Y215" s="69"/>
      <c r="Z215" s="69"/>
      <c r="AA215" s="69"/>
      <c r="AB215" s="69"/>
      <c r="AC215" s="69"/>
      <c r="AD215" s="69"/>
      <c r="AE215" s="69"/>
      <c r="AF215" s="69"/>
      <c r="AG215" s="69"/>
      <c r="AH215" s="69"/>
      <c r="AI215" s="69"/>
      <c r="AJ215" s="69"/>
      <c r="AK215" s="69"/>
      <c r="AL215" s="69"/>
      <c r="AM215" s="69"/>
      <c r="AN215" s="69"/>
      <c r="AO215" s="69"/>
      <c r="AP215" s="69"/>
      <c r="AQ215" s="69"/>
      <c r="AR215" s="69"/>
      <c r="AS215" s="69"/>
      <c r="AT215" s="69"/>
      <c r="AU215" s="69"/>
      <c r="AV215" s="69"/>
      <c r="AW215" s="69"/>
      <c r="AX215" s="69"/>
    </row>
    <row r="216" spans="2:50" x14ac:dyDescent="0.35">
      <c r="B216" s="69"/>
      <c r="C216" s="69"/>
      <c r="D216" s="69"/>
      <c r="E216" s="69"/>
      <c r="F216" s="145"/>
      <c r="G216" s="69"/>
      <c r="H216" s="69"/>
      <c r="I216" s="69"/>
      <c r="J216" s="69"/>
      <c r="K216" s="69"/>
      <c r="L216" s="69"/>
      <c r="M216" s="69"/>
      <c r="N216" s="69"/>
      <c r="O216" s="69"/>
      <c r="P216" s="69"/>
      <c r="Q216" s="69"/>
      <c r="R216" s="69"/>
      <c r="S216" s="69"/>
      <c r="T216" s="69"/>
      <c r="U216" s="69"/>
      <c r="V216" s="69"/>
      <c r="W216" s="69"/>
      <c r="X216" s="69"/>
      <c r="Y216" s="69"/>
      <c r="Z216" s="69"/>
      <c r="AA216" s="69"/>
      <c r="AB216" s="69"/>
      <c r="AC216" s="69"/>
      <c r="AD216" s="69"/>
      <c r="AE216" s="69"/>
      <c r="AF216" s="69"/>
      <c r="AG216" s="69"/>
      <c r="AH216" s="69"/>
      <c r="AI216" s="69"/>
      <c r="AJ216" s="69"/>
      <c r="AK216" s="69"/>
      <c r="AL216" s="69"/>
      <c r="AM216" s="69"/>
      <c r="AN216" s="69"/>
      <c r="AO216" s="69"/>
      <c r="AP216" s="69"/>
      <c r="AQ216" s="69"/>
      <c r="AR216" s="69"/>
      <c r="AS216" s="69"/>
      <c r="AT216" s="69"/>
      <c r="AU216" s="69"/>
      <c r="AV216" s="69"/>
      <c r="AW216" s="69"/>
      <c r="AX216" s="69"/>
    </row>
    <row r="217" spans="2:50" x14ac:dyDescent="0.35">
      <c r="B217" s="69"/>
      <c r="C217" s="69"/>
      <c r="D217" s="69"/>
      <c r="E217" s="69"/>
      <c r="F217" s="145"/>
      <c r="G217" s="69"/>
      <c r="H217" s="69"/>
      <c r="I217" s="69"/>
      <c r="J217" s="69"/>
      <c r="K217" s="69"/>
      <c r="L217" s="69"/>
      <c r="M217" s="69"/>
      <c r="N217" s="69"/>
      <c r="O217" s="69"/>
      <c r="P217" s="69"/>
      <c r="Q217" s="69"/>
      <c r="R217" s="69"/>
      <c r="S217" s="69"/>
      <c r="T217" s="69"/>
      <c r="U217" s="69"/>
      <c r="V217" s="69"/>
      <c r="W217" s="69"/>
      <c r="X217" s="69"/>
      <c r="Y217" s="69"/>
      <c r="Z217" s="69"/>
      <c r="AA217" s="69"/>
      <c r="AB217" s="69"/>
      <c r="AC217" s="69"/>
      <c r="AD217" s="69"/>
      <c r="AE217" s="69"/>
      <c r="AF217" s="69"/>
      <c r="AG217" s="69"/>
      <c r="AH217" s="69"/>
      <c r="AI217" s="69"/>
      <c r="AJ217" s="69"/>
      <c r="AK217" s="69"/>
      <c r="AL217" s="69"/>
      <c r="AM217" s="69"/>
      <c r="AN217" s="69"/>
      <c r="AO217" s="69"/>
      <c r="AP217" s="69"/>
      <c r="AQ217" s="69"/>
      <c r="AR217" s="69"/>
      <c r="AS217" s="69"/>
      <c r="AT217" s="69"/>
      <c r="AU217" s="69"/>
      <c r="AV217" s="69"/>
      <c r="AW217" s="69"/>
      <c r="AX217" s="69"/>
    </row>
    <row r="218" spans="2:50" x14ac:dyDescent="0.35">
      <c r="B218" s="69"/>
      <c r="C218" s="69"/>
      <c r="D218" s="69"/>
      <c r="E218" s="69"/>
      <c r="F218" s="145"/>
      <c r="G218" s="69"/>
      <c r="H218" s="69"/>
      <c r="I218" s="69"/>
      <c r="J218" s="69"/>
      <c r="K218" s="69"/>
      <c r="L218" s="69"/>
      <c r="M218" s="69"/>
      <c r="N218" s="69"/>
      <c r="O218" s="69"/>
      <c r="P218" s="69"/>
      <c r="Q218" s="69"/>
      <c r="R218" s="69"/>
      <c r="S218" s="69"/>
      <c r="T218" s="69"/>
      <c r="U218" s="69"/>
      <c r="V218" s="69"/>
      <c r="W218" s="69"/>
      <c r="X218" s="69"/>
      <c r="Y218" s="69"/>
      <c r="Z218" s="69"/>
      <c r="AA218" s="69"/>
      <c r="AB218" s="69"/>
      <c r="AC218" s="69"/>
      <c r="AD218" s="69"/>
      <c r="AE218" s="69"/>
      <c r="AF218" s="69"/>
      <c r="AG218" s="69"/>
      <c r="AH218" s="69"/>
      <c r="AI218" s="69"/>
      <c r="AJ218" s="69"/>
      <c r="AK218" s="69"/>
      <c r="AL218" s="69"/>
      <c r="AM218" s="69"/>
      <c r="AN218" s="69"/>
      <c r="AO218" s="69"/>
      <c r="AP218" s="69"/>
      <c r="AQ218" s="69"/>
      <c r="AR218" s="69"/>
      <c r="AS218" s="69"/>
      <c r="AT218" s="69"/>
      <c r="AU218" s="69"/>
      <c r="AV218" s="69"/>
      <c r="AW218" s="69"/>
      <c r="AX218" s="69"/>
    </row>
    <row r="219" spans="2:50" x14ac:dyDescent="0.35">
      <c r="B219" s="69"/>
      <c r="C219" s="69"/>
      <c r="D219" s="69"/>
      <c r="E219" s="69"/>
      <c r="F219" s="145"/>
      <c r="G219" s="69"/>
      <c r="H219" s="69"/>
      <c r="I219" s="69"/>
      <c r="J219" s="69"/>
      <c r="K219" s="69"/>
      <c r="L219" s="69"/>
      <c r="M219" s="69"/>
      <c r="N219" s="69"/>
      <c r="O219" s="69"/>
      <c r="P219" s="69"/>
      <c r="Q219" s="69"/>
      <c r="R219" s="69"/>
      <c r="S219" s="69"/>
      <c r="T219" s="69"/>
      <c r="U219" s="69"/>
      <c r="V219" s="69"/>
      <c r="W219" s="69"/>
      <c r="X219" s="69"/>
      <c r="Y219" s="69"/>
      <c r="Z219" s="69"/>
      <c r="AA219" s="69"/>
      <c r="AB219" s="69"/>
      <c r="AC219" s="69"/>
      <c r="AD219" s="69"/>
      <c r="AE219" s="69"/>
      <c r="AF219" s="69"/>
      <c r="AG219" s="69"/>
      <c r="AH219" s="69"/>
      <c r="AI219" s="69"/>
      <c r="AJ219" s="69"/>
      <c r="AK219" s="69"/>
      <c r="AL219" s="69"/>
      <c r="AM219" s="69"/>
      <c r="AN219" s="69"/>
      <c r="AO219" s="69"/>
      <c r="AP219" s="69"/>
      <c r="AQ219" s="69"/>
      <c r="AR219" s="69"/>
      <c r="AS219" s="69"/>
      <c r="AT219" s="69"/>
      <c r="AU219" s="69"/>
      <c r="AV219" s="69"/>
      <c r="AW219" s="69"/>
      <c r="AX219" s="69"/>
    </row>
    <row r="220" spans="2:50" x14ac:dyDescent="0.35">
      <c r="B220" s="69"/>
      <c r="C220" s="69"/>
      <c r="D220" s="69"/>
      <c r="E220" s="69"/>
      <c r="F220" s="145"/>
      <c r="G220" s="69"/>
      <c r="H220" s="69"/>
      <c r="I220" s="69"/>
      <c r="J220" s="69"/>
      <c r="K220" s="69"/>
      <c r="L220" s="69"/>
      <c r="M220" s="69"/>
      <c r="N220" s="69"/>
      <c r="O220" s="69"/>
      <c r="P220" s="69"/>
      <c r="Q220" s="69"/>
      <c r="R220" s="69"/>
      <c r="S220" s="69"/>
      <c r="T220" s="69"/>
      <c r="U220" s="69"/>
      <c r="V220" s="69"/>
      <c r="W220" s="69"/>
      <c r="X220" s="69"/>
      <c r="Y220" s="69"/>
      <c r="Z220" s="69"/>
      <c r="AA220" s="69"/>
      <c r="AB220" s="69"/>
      <c r="AC220" s="69"/>
      <c r="AD220" s="69"/>
      <c r="AE220" s="69"/>
      <c r="AF220" s="69"/>
      <c r="AG220" s="69"/>
      <c r="AH220" s="69"/>
      <c r="AI220" s="69"/>
      <c r="AJ220" s="69"/>
      <c r="AK220" s="69"/>
      <c r="AL220" s="69"/>
      <c r="AM220" s="69"/>
      <c r="AN220" s="69"/>
      <c r="AO220" s="69"/>
      <c r="AP220" s="69"/>
      <c r="AQ220" s="69"/>
      <c r="AR220" s="69"/>
      <c r="AS220" s="69"/>
      <c r="AT220" s="69"/>
      <c r="AU220" s="69"/>
      <c r="AV220" s="69"/>
      <c r="AW220" s="69"/>
      <c r="AX220" s="69"/>
    </row>
  </sheetData>
  <sheetProtection algorithmName="SHA-512" hashValue="VCJYOZQVQdRnq8WwCYZdx4wyez1vkAmu6YNx617KD51s9QuhZblixaIJOnN3YEr2IooqbS5twgUDaDleBEzQTA==" saltValue="Ufc7vnySsT9lvlyBTz3P0Q==" spinCount="100000" sheet="1" selectLockedCells="1" selectUnlockedCells="1"/>
  <mergeCells count="2">
    <mergeCell ref="G3:G4"/>
    <mergeCell ref="B3:C3"/>
  </mergeCells>
  <pageMargins left="0.7" right="0.7"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F04D9-1722-4121-8251-D278DE195193}">
  <dimension ref="A1:AL70"/>
  <sheetViews>
    <sheetView showGridLines="0" zoomScale="85" zoomScaleNormal="85" workbookViewId="0">
      <selection activeCell="D14" sqref="D14"/>
    </sheetView>
  </sheetViews>
  <sheetFormatPr baseColWidth="10" defaultColWidth="11.453125" defaultRowHeight="14.5" x14ac:dyDescent="0.35"/>
  <cols>
    <col min="1" max="1" width="11.453125" style="69"/>
    <col min="2" max="2" width="19.54296875" customWidth="1"/>
    <col min="3" max="3" width="26.1796875" customWidth="1"/>
    <col min="4" max="4" width="100" customWidth="1"/>
    <col min="5" max="38" width="11.453125" style="69"/>
  </cols>
  <sheetData>
    <row r="1" spans="2:4" ht="15" thickBot="1" x14ac:dyDescent="0.4">
      <c r="B1" s="69"/>
      <c r="C1" s="69"/>
      <c r="D1" s="69"/>
    </row>
    <row r="2" spans="2:4" ht="15.5" thickTop="1" thickBot="1" x14ac:dyDescent="0.4">
      <c r="B2" s="141" t="s">
        <v>169</v>
      </c>
      <c r="C2" s="143" t="s">
        <v>170</v>
      </c>
      <c r="D2" s="142" t="s">
        <v>99</v>
      </c>
    </row>
    <row r="3" spans="2:4" ht="15" thickTop="1" x14ac:dyDescent="0.35">
      <c r="B3" s="132" t="s">
        <v>171</v>
      </c>
      <c r="C3" s="139">
        <v>45198</v>
      </c>
      <c r="D3" s="136" t="s">
        <v>172</v>
      </c>
    </row>
    <row r="4" spans="2:4" x14ac:dyDescent="0.35">
      <c r="B4" s="133"/>
      <c r="C4" s="140"/>
      <c r="D4" s="137"/>
    </row>
    <row r="5" spans="2:4" x14ac:dyDescent="0.35">
      <c r="B5" s="134"/>
      <c r="C5" s="134"/>
      <c r="D5" s="136"/>
    </row>
    <row r="6" spans="2:4" x14ac:dyDescent="0.35">
      <c r="B6" s="134"/>
      <c r="C6" s="134"/>
      <c r="D6" s="136"/>
    </row>
    <row r="7" spans="2:4" x14ac:dyDescent="0.35">
      <c r="B7" s="134"/>
      <c r="C7" s="134"/>
      <c r="D7" s="136"/>
    </row>
    <row r="8" spans="2:4" x14ac:dyDescent="0.35">
      <c r="B8" s="134"/>
      <c r="C8" s="134"/>
      <c r="D8" s="136"/>
    </row>
    <row r="9" spans="2:4" x14ac:dyDescent="0.35">
      <c r="B9" s="134"/>
      <c r="C9" s="134"/>
      <c r="D9" s="136"/>
    </row>
    <row r="10" spans="2:4" x14ac:dyDescent="0.35">
      <c r="B10" s="134"/>
      <c r="C10" s="134"/>
      <c r="D10" s="136"/>
    </row>
    <row r="11" spans="2:4" x14ac:dyDescent="0.35">
      <c r="B11" s="134"/>
      <c r="C11" s="134"/>
      <c r="D11" s="136"/>
    </row>
    <row r="12" spans="2:4" x14ac:dyDescent="0.35">
      <c r="B12" s="134"/>
      <c r="C12" s="134"/>
      <c r="D12" s="136"/>
    </row>
    <row r="13" spans="2:4" x14ac:dyDescent="0.35">
      <c r="B13" s="134"/>
      <c r="C13" s="134"/>
      <c r="D13" s="136"/>
    </row>
    <row r="14" spans="2:4" x14ac:dyDescent="0.35">
      <c r="B14" s="134"/>
      <c r="C14" s="134"/>
      <c r="D14" s="136"/>
    </row>
    <row r="15" spans="2:4" x14ac:dyDescent="0.35">
      <c r="B15" s="134"/>
      <c r="C15" s="134"/>
      <c r="D15" s="136"/>
    </row>
    <row r="16" spans="2:4" x14ac:dyDescent="0.35">
      <c r="B16" s="134"/>
      <c r="C16" s="134"/>
      <c r="D16" s="136"/>
    </row>
    <row r="17" spans="2:4" ht="15" thickBot="1" x14ac:dyDescent="0.4">
      <c r="B17" s="135"/>
      <c r="C17" s="135"/>
      <c r="D17" s="138"/>
    </row>
    <row r="18" spans="2:4" ht="15" thickTop="1" x14ac:dyDescent="0.35">
      <c r="B18" s="69"/>
      <c r="C18" s="69"/>
      <c r="D18" s="69"/>
    </row>
    <row r="19" spans="2:4" x14ac:dyDescent="0.35">
      <c r="B19" s="69"/>
      <c r="C19" s="69"/>
      <c r="D19" s="69"/>
    </row>
    <row r="20" spans="2:4" x14ac:dyDescent="0.35">
      <c r="B20" s="69"/>
      <c r="C20" s="69"/>
      <c r="D20" s="69"/>
    </row>
    <row r="21" spans="2:4" x14ac:dyDescent="0.35">
      <c r="B21" s="69"/>
      <c r="C21" s="69"/>
      <c r="D21" s="69"/>
    </row>
    <row r="22" spans="2:4" x14ac:dyDescent="0.35">
      <c r="B22" s="69"/>
      <c r="C22" s="69"/>
      <c r="D22" s="69"/>
    </row>
    <row r="23" spans="2:4" x14ac:dyDescent="0.35">
      <c r="B23" s="69"/>
      <c r="C23" s="69"/>
      <c r="D23" s="69"/>
    </row>
    <row r="24" spans="2:4" x14ac:dyDescent="0.35">
      <c r="B24" s="69"/>
      <c r="C24" s="69"/>
      <c r="D24" s="69"/>
    </row>
    <row r="25" spans="2:4" x14ac:dyDescent="0.35">
      <c r="B25" s="69"/>
      <c r="C25" s="69"/>
      <c r="D25" s="69"/>
    </row>
    <row r="26" spans="2:4" x14ac:dyDescent="0.35">
      <c r="B26" s="69"/>
      <c r="C26" s="69"/>
      <c r="D26" s="69"/>
    </row>
    <row r="27" spans="2:4" x14ac:dyDescent="0.35">
      <c r="B27" s="69"/>
      <c r="C27" s="69"/>
      <c r="D27" s="69"/>
    </row>
    <row r="28" spans="2:4" x14ac:dyDescent="0.35">
      <c r="B28" s="69"/>
      <c r="C28" s="69"/>
      <c r="D28" s="69"/>
    </row>
    <row r="29" spans="2:4" x14ac:dyDescent="0.35">
      <c r="B29" s="69"/>
      <c r="C29" s="69"/>
      <c r="D29" s="69"/>
    </row>
    <row r="30" spans="2:4" x14ac:dyDescent="0.35">
      <c r="B30" s="69"/>
      <c r="C30" s="69"/>
      <c r="D30" s="69"/>
    </row>
    <row r="31" spans="2:4" x14ac:dyDescent="0.35">
      <c r="B31" s="69"/>
      <c r="C31" s="69"/>
      <c r="D31" s="69"/>
    </row>
    <row r="32" spans="2:4" x14ac:dyDescent="0.35">
      <c r="B32" s="69"/>
      <c r="C32" s="69"/>
      <c r="D32" s="69"/>
    </row>
    <row r="33" spans="2:4" x14ac:dyDescent="0.35">
      <c r="B33" s="69"/>
      <c r="C33" s="69"/>
      <c r="D33" s="69"/>
    </row>
    <row r="34" spans="2:4" x14ac:dyDescent="0.35">
      <c r="B34" s="69"/>
      <c r="C34" s="69"/>
      <c r="D34" s="69"/>
    </row>
    <row r="35" spans="2:4" x14ac:dyDescent="0.35">
      <c r="B35" s="69"/>
      <c r="C35" s="69"/>
      <c r="D35" s="69"/>
    </row>
    <row r="36" spans="2:4" x14ac:dyDescent="0.35">
      <c r="B36" s="69"/>
      <c r="C36" s="69"/>
      <c r="D36" s="69"/>
    </row>
    <row r="37" spans="2:4" x14ac:dyDescent="0.35">
      <c r="B37" s="69"/>
      <c r="C37" s="69"/>
      <c r="D37" s="69"/>
    </row>
    <row r="38" spans="2:4" x14ac:dyDescent="0.35">
      <c r="B38" s="69"/>
      <c r="C38" s="69"/>
      <c r="D38" s="69"/>
    </row>
    <row r="39" spans="2:4" x14ac:dyDescent="0.35">
      <c r="B39" s="69"/>
      <c r="C39" s="69"/>
      <c r="D39" s="69"/>
    </row>
    <row r="40" spans="2:4" x14ac:dyDescent="0.35">
      <c r="B40" s="69"/>
      <c r="C40" s="69"/>
      <c r="D40" s="69"/>
    </row>
    <row r="41" spans="2:4" x14ac:dyDescent="0.35">
      <c r="B41" s="69"/>
      <c r="C41" s="69"/>
      <c r="D41" s="69"/>
    </row>
    <row r="42" spans="2:4" x14ac:dyDescent="0.35">
      <c r="B42" s="69"/>
      <c r="C42" s="69"/>
      <c r="D42" s="69"/>
    </row>
    <row r="43" spans="2:4" x14ac:dyDescent="0.35">
      <c r="B43" s="69"/>
      <c r="C43" s="69"/>
      <c r="D43" s="69"/>
    </row>
    <row r="44" spans="2:4" x14ac:dyDescent="0.35">
      <c r="B44" s="69"/>
      <c r="C44" s="69"/>
      <c r="D44" s="69"/>
    </row>
    <row r="45" spans="2:4" x14ac:dyDescent="0.35">
      <c r="B45" s="69"/>
      <c r="C45" s="69"/>
      <c r="D45" s="69"/>
    </row>
    <row r="46" spans="2:4" x14ac:dyDescent="0.35">
      <c r="B46" s="69"/>
      <c r="C46" s="69"/>
      <c r="D46" s="69"/>
    </row>
    <row r="47" spans="2:4" x14ac:dyDescent="0.35">
      <c r="B47" s="69"/>
      <c r="C47" s="69"/>
      <c r="D47" s="69"/>
    </row>
    <row r="48" spans="2:4" x14ac:dyDescent="0.35">
      <c r="B48" s="69"/>
      <c r="C48" s="69"/>
      <c r="D48" s="69"/>
    </row>
    <row r="49" spans="2:4" x14ac:dyDescent="0.35">
      <c r="B49" s="69"/>
      <c r="C49" s="69"/>
      <c r="D49" s="69"/>
    </row>
    <row r="50" spans="2:4" x14ac:dyDescent="0.35">
      <c r="B50" s="69"/>
      <c r="C50" s="69"/>
      <c r="D50" s="69"/>
    </row>
    <row r="51" spans="2:4" x14ac:dyDescent="0.35">
      <c r="B51" s="69"/>
      <c r="C51" s="69"/>
      <c r="D51" s="69"/>
    </row>
    <row r="52" spans="2:4" x14ac:dyDescent="0.35">
      <c r="B52" s="69"/>
      <c r="C52" s="69"/>
      <c r="D52" s="69"/>
    </row>
    <row r="53" spans="2:4" x14ac:dyDescent="0.35">
      <c r="B53" s="69"/>
      <c r="C53" s="69"/>
      <c r="D53" s="69"/>
    </row>
    <row r="54" spans="2:4" x14ac:dyDescent="0.35">
      <c r="B54" s="69"/>
      <c r="C54" s="69"/>
      <c r="D54" s="69"/>
    </row>
    <row r="55" spans="2:4" x14ac:dyDescent="0.35">
      <c r="B55" s="69"/>
      <c r="C55" s="69"/>
      <c r="D55" s="69"/>
    </row>
    <row r="56" spans="2:4" x14ac:dyDescent="0.35">
      <c r="B56" s="69"/>
      <c r="C56" s="69"/>
      <c r="D56" s="69"/>
    </row>
    <row r="57" spans="2:4" x14ac:dyDescent="0.35">
      <c r="B57" s="69"/>
      <c r="C57" s="69"/>
      <c r="D57" s="69"/>
    </row>
    <row r="58" spans="2:4" x14ac:dyDescent="0.35">
      <c r="B58" s="69"/>
      <c r="C58" s="69"/>
      <c r="D58" s="69"/>
    </row>
    <row r="59" spans="2:4" x14ac:dyDescent="0.35">
      <c r="B59" s="69"/>
      <c r="C59" s="69"/>
      <c r="D59" s="69"/>
    </row>
    <row r="60" spans="2:4" x14ac:dyDescent="0.35">
      <c r="B60" s="69"/>
      <c r="C60" s="69"/>
      <c r="D60" s="69"/>
    </row>
    <row r="61" spans="2:4" x14ac:dyDescent="0.35">
      <c r="B61" s="69"/>
      <c r="C61" s="69"/>
      <c r="D61" s="69"/>
    </row>
    <row r="62" spans="2:4" x14ac:dyDescent="0.35">
      <c r="B62" s="69"/>
      <c r="C62" s="69"/>
      <c r="D62" s="69"/>
    </row>
    <row r="63" spans="2:4" x14ac:dyDescent="0.35">
      <c r="B63" s="69"/>
      <c r="C63" s="69"/>
      <c r="D63" s="69"/>
    </row>
    <row r="64" spans="2:4" x14ac:dyDescent="0.35">
      <c r="B64" s="69"/>
      <c r="C64" s="69"/>
      <c r="D64" s="69"/>
    </row>
    <row r="65" spans="2:4" x14ac:dyDescent="0.35">
      <c r="B65" s="69"/>
      <c r="C65" s="69"/>
      <c r="D65" s="69"/>
    </row>
    <row r="66" spans="2:4" x14ac:dyDescent="0.35">
      <c r="B66" s="69"/>
      <c r="C66" s="69"/>
      <c r="D66" s="69"/>
    </row>
    <row r="67" spans="2:4" x14ac:dyDescent="0.35">
      <c r="B67" s="69"/>
      <c r="C67" s="69"/>
      <c r="D67" s="69"/>
    </row>
    <row r="68" spans="2:4" x14ac:dyDescent="0.35">
      <c r="B68" s="69"/>
      <c r="C68" s="69"/>
      <c r="D68" s="69"/>
    </row>
    <row r="69" spans="2:4" x14ac:dyDescent="0.35">
      <c r="B69" s="69"/>
      <c r="C69" s="69"/>
      <c r="D69" s="69"/>
    </row>
    <row r="70" spans="2:4" x14ac:dyDescent="0.35">
      <c r="B70" s="69"/>
      <c r="C70" s="69"/>
      <c r="D70" s="69"/>
    </row>
  </sheetData>
  <sheetProtection algorithmName="SHA-512" hashValue="PVuCMit2AsUQdKPY4hVgayIs8ANgrJdkjDCLw+zEWaoi0XnTdHN1aw/0hUp+RVZdFRZEcDif6wqXDIJfczkrkw==" saltValue="Cks40G+E27T3VNigm9KLPw==" spinCount="100000" sheet="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53F0A2F2C4B514F9AF5A27EF6314DCC" ma:contentTypeVersion="16" ma:contentTypeDescription="Crée un document." ma:contentTypeScope="" ma:versionID="c39f34017531e6390d2de53d110d422e">
  <xsd:schema xmlns:xsd="http://www.w3.org/2001/XMLSchema" xmlns:xs="http://www.w3.org/2001/XMLSchema" xmlns:p="http://schemas.microsoft.com/office/2006/metadata/properties" xmlns:ns2="531b968c-a8e5-4395-8f06-6b24c6828164" xmlns:ns3="b3396928-f3f7-4467-8517-3c0fdd514ec6" targetNamespace="http://schemas.microsoft.com/office/2006/metadata/properties" ma:root="true" ma:fieldsID="2d9a21cf6d297dc2f9ce87658c043d65" ns2:_="" ns3:_="">
    <xsd:import namespace="531b968c-a8e5-4395-8f06-6b24c6828164"/>
    <xsd:import namespace="b3396928-f3f7-4467-8517-3c0fdd514ec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1b968c-a8e5-4395-8f06-6b24c68281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5b0e87fd-663f-4a07-a09d-6ee3bb6a45d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ternalName="MediaServiceDateTaken" ma:readOnly="true">
      <xsd:simpleType>
        <xsd:restriction base="dms:Text"/>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3396928-f3f7-4467-8517-3c0fdd514ec6"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16" nillable="true" ma:displayName="Taxonomy Catch All Column" ma:hidden="true" ma:list="{fdf4c400-a6f1-44fc-80da-687e292a6e5e}" ma:internalName="TaxCatchAll" ma:showField="CatchAllData" ma:web="b3396928-f3f7-4467-8517-3c0fdd514ec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31b968c-a8e5-4395-8f06-6b24c6828164">
      <Terms xmlns="http://schemas.microsoft.com/office/infopath/2007/PartnerControls"/>
    </lcf76f155ced4ddcb4097134ff3c332f>
    <TaxCatchAll xmlns="b3396928-f3f7-4467-8517-3c0fdd514ec6" xsi:nil="true"/>
  </documentManagement>
</p:properties>
</file>

<file path=customXml/itemProps1.xml><?xml version="1.0" encoding="utf-8"?>
<ds:datastoreItem xmlns:ds="http://schemas.openxmlformats.org/officeDocument/2006/customXml" ds:itemID="{4A90136B-7A0E-453B-A82D-006EBD8D2654}">
  <ds:schemaRefs>
    <ds:schemaRef ds:uri="http://schemas.microsoft.com/sharepoint/v3/contenttype/forms"/>
  </ds:schemaRefs>
</ds:datastoreItem>
</file>

<file path=customXml/itemProps2.xml><?xml version="1.0" encoding="utf-8"?>
<ds:datastoreItem xmlns:ds="http://schemas.openxmlformats.org/officeDocument/2006/customXml" ds:itemID="{F181D693-E8E9-4EF6-85DE-A880E552E450}"/>
</file>

<file path=customXml/itemProps3.xml><?xml version="1.0" encoding="utf-8"?>
<ds:datastoreItem xmlns:ds="http://schemas.openxmlformats.org/officeDocument/2006/customXml" ds:itemID="{CDB7DC38-AD70-40EB-B152-001E5EB20CA0}">
  <ds:schemaRefs>
    <ds:schemaRef ds:uri="http://purl.org/dc/terms/"/>
    <ds:schemaRef ds:uri="aee5b0b5-1d46-46fc-9db6-a170e4cc4ecc"/>
    <ds:schemaRef ds:uri="http://schemas.openxmlformats.org/package/2006/metadata/core-properties"/>
    <ds:schemaRef ds:uri="http://purl.org/dc/dcmitype/"/>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8ab65830-fe97-4a19-aec1-de990ccc78c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Introduction</vt:lpstr>
      <vt:lpstr>User guide</vt:lpstr>
      <vt:lpstr>0.Identification of products</vt:lpstr>
      <vt:lpstr>1.Presumption of recyclability</vt:lpstr>
      <vt:lpstr>2.Material balance</vt:lpstr>
      <vt:lpstr>RESULTS</vt:lpstr>
      <vt:lpstr>INFO_Recyclable materials</vt:lpstr>
      <vt:lpstr>INFO_Versions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Laurène CUENOT</dc:creator>
  <cp:keywords/>
  <dc:description/>
  <cp:lastModifiedBy>Robin RONCERAY</cp:lastModifiedBy>
  <cp:revision/>
  <dcterms:created xsi:type="dcterms:W3CDTF">2022-10-31T11:08:32Z</dcterms:created>
  <dcterms:modified xsi:type="dcterms:W3CDTF">2023-09-28T16:41:35Z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0x010100113A4DB380F8FD4FAFAAF7BCDF5A9BF5</vt:lpwstr>
  </property>
  <property fmtid="{D5CDD505-2E9C-101B-9397-08002B2CF9AE}" pid="3" name="MediaServiceImageTags">
    <vt:lpwstr/>
  </property>
</Properties>
</file>